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 ЕА\2024-2026\для открытости к бюджету\"/>
    </mc:Choice>
  </mc:AlternateContent>
  <bookViews>
    <workbookView xWindow="0" yWindow="0" windowWidth="28800" windowHeight="12435" tabRatio="252"/>
  </bookViews>
  <sheets>
    <sheet name="ПЕРЕЧЕНЬ льгот" sheetId="2" r:id="rId1"/>
  </sheets>
  <definedNames>
    <definedName name="_xlnm._FilterDatabase" localSheetId="0" hidden="1">'ПЕРЕЧЕНЬ льгот'!$B$11:$AI$64</definedName>
    <definedName name="Z_81923489_20D5_4880_AD7A_C6CE8268D588_.wvu.Cols" localSheetId="0" hidden="1">'ПЕРЕЧЕНЬ льгот'!#REF!</definedName>
    <definedName name="Z_81923489_20D5_4880_AD7A_C6CE8268D588_.wvu.FilterData" localSheetId="0" hidden="1">'ПЕРЕЧЕНЬ льгот'!$B$11:$AI$11</definedName>
    <definedName name="Z_81923489_20D5_4880_AD7A_C6CE8268D588_.wvu.Rows" localSheetId="0" hidden="1">'ПЕРЕЧЕНЬ льгот'!#REF!,'ПЕРЕЧЕНЬ льгот'!#REF!</definedName>
    <definedName name="_xlnm.Print_Titles" localSheetId="0">'ПЕРЕЧЕНЬ льгот'!$B:$E,'ПЕРЕЧЕНЬ льгот'!$3:$11</definedName>
  </definedNames>
  <calcPr calcId="152511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AI34" i="2" l="1"/>
  <c r="AH34" i="2"/>
  <c r="AI33" i="2"/>
  <c r="AH33" i="2"/>
  <c r="AG33" i="2"/>
  <c r="AG34" i="2" s="1"/>
  <c r="AF33" i="2"/>
  <c r="AF34" i="2" s="1"/>
  <c r="AE33" i="2"/>
  <c r="AE34" i="2" s="1"/>
  <c r="AI21" i="2" l="1"/>
  <c r="AH21" i="2"/>
  <c r="AG21" i="2"/>
  <c r="AF21" i="2"/>
  <c r="AE21" i="2"/>
  <c r="AI46" i="2" l="1"/>
  <c r="AH46" i="2"/>
  <c r="AG46" i="2"/>
  <c r="AF46" i="2"/>
  <c r="AE46" i="2"/>
  <c r="AI14" i="2"/>
  <c r="AH14" i="2"/>
  <c r="AG14" i="2"/>
  <c r="AF14" i="2"/>
  <c r="AE14" i="2"/>
  <c r="AH13" i="2" l="1"/>
  <c r="AE13" i="2"/>
  <c r="AF13" i="2"/>
  <c r="AG13" i="2"/>
  <c r="AI13" i="2"/>
  <c r="AE43" i="2"/>
  <c r="AE12" i="2" s="1"/>
  <c r="AG43" i="2" l="1"/>
  <c r="AG12" i="2" s="1"/>
  <c r="AH43" i="2"/>
  <c r="AH12" i="2" s="1"/>
  <c r="AI43" i="2"/>
  <c r="AI12" i="2" s="1"/>
  <c r="AF43" i="2"/>
  <c r="AF12" i="2" s="1"/>
</calcChain>
</file>

<file path=xl/sharedStrings.xml><?xml version="1.0" encoding="utf-8"?>
<sst xmlns="http://schemas.openxmlformats.org/spreadsheetml/2006/main" count="783" uniqueCount="297">
  <si>
    <t>2014 год</t>
  </si>
  <si>
    <t>2015 год</t>
  </si>
  <si>
    <t>2016 год</t>
  </si>
  <si>
    <t>№ п/п</t>
  </si>
  <si>
    <t>Культура</t>
  </si>
  <si>
    <t>Коммунальное хозяйство - вопросы местного значения</t>
  </si>
  <si>
    <t>2017 год</t>
  </si>
  <si>
    <t>Расходные обязательства по полномочиям в сфере поддержки малого и среднего предпринимательства</t>
  </si>
  <si>
    <t>Расходные обязательства по полномочиям в сфере поддержки промышленности</t>
  </si>
  <si>
    <t>Расходные обязательства по полномочиям в сфере создания и размещения территорий, имеющих особый экономический статус</t>
  </si>
  <si>
    <t>Оплата труда и содержание образовательных организаций</t>
  </si>
  <si>
    <t>Расходные обязательства по предоставлению мер социальной поддержки льготным категориям граждан</t>
  </si>
  <si>
    <t>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</si>
  <si>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Дополнительные полномочия и права субъектов Российской Федерации</t>
  </si>
  <si>
    <t>2.4</t>
  </si>
  <si>
    <t>2.5</t>
  </si>
  <si>
    <t>2.6</t>
  </si>
  <si>
    <t>6.1</t>
  </si>
  <si>
    <t>6.2</t>
  </si>
  <si>
    <t>10.2</t>
  </si>
  <si>
    <t xml:space="preserve">оценка и прогноз субъекта РФ  </t>
  </si>
  <si>
    <t>2</t>
  </si>
  <si>
    <t>Поддержка экономики, малого и среднего предпринимательства</t>
  </si>
  <si>
    <t>16</t>
  </si>
  <si>
    <t>19</t>
  </si>
  <si>
    <t>25</t>
  </si>
  <si>
    <t>Ивановская  область</t>
  </si>
  <si>
    <t xml:space="preserve"> ст.2/п.9 </t>
  </si>
  <si>
    <t xml:space="preserve"> ст.5/п.5 </t>
  </si>
  <si>
    <t>Закон Ивановской области от 20.12.2010 № 146-ОЗ "О налоговых ставках при упрощенной системе налогообложения"</t>
  </si>
  <si>
    <t>Закон Ивановской области от 12.05.2015 № 39-ОЗ "О налоговых ставках налога на прибыль организаций, подлежащего зачислению в областной бюджет"</t>
  </si>
  <si>
    <t>ст.1/ч.1/п.1</t>
  </si>
  <si>
    <t>ст.1/ч1/п.4</t>
  </si>
  <si>
    <t>ст.5/п.8</t>
  </si>
  <si>
    <t>ст.5/п.9</t>
  </si>
  <si>
    <t>-</t>
  </si>
  <si>
    <t>Ветераны Великой Отечественной войны, Герои Советского Союза, Герои Российской Федерации, Герои Социалистического труда, полные кавалеры ордена Славы</t>
  </si>
  <si>
    <t>Образовательные организации</t>
  </si>
  <si>
    <t>Организации, производящие пиво и солод</t>
  </si>
  <si>
    <t xml:space="preserve">Раздел A, раздел C (за искл. групп 11.01 - 11.06, классов 12, 19), раздел F, раздел P, раздел Q, группы 93.11 и 93.12 раздела R, группы 96.02 и 96.03 раздела S </t>
  </si>
  <si>
    <t>Раздел A, раздел C (за искл. групп 11.01 - 11.06, классов 12, 19), подкласс 38.3 раздела E, класс 58 раздела J , классы 72 и 75 раздела M, раздел P, раздел Q, раздел R (за искл. классов 90, 92), класс 95 раздела S</t>
  </si>
  <si>
    <t>СПИК</t>
  </si>
  <si>
    <t>х</t>
  </si>
  <si>
    <t>обеспечение мер социальной поддержки отдельных категорий граждан</t>
  </si>
  <si>
    <t>объем инвестиций</t>
  </si>
  <si>
    <t>Отношение прироста налоговых доходов (между отчетным и прошлым годами) в областной бюджет к объему предоставленных налоговых льгот</t>
  </si>
  <si>
    <t>обеспечение мер социальной поддержки социально незащищенных граждан</t>
  </si>
  <si>
    <t>Расходные обязательства по организации отдыха  и оздоровления детей</t>
  </si>
  <si>
    <t xml:space="preserve">2 </t>
  </si>
  <si>
    <t xml:space="preserve">объем предоставленных льготных билетов на цирковые программы социальнонезащищенным категориям граждан </t>
  </si>
  <si>
    <t xml:space="preserve"> объем инвестиций</t>
  </si>
  <si>
    <t>обеспечение мер, связанных с развитием и поддержкой образования</t>
  </si>
  <si>
    <t xml:space="preserve">2018 год </t>
  </si>
  <si>
    <t>2019 год</t>
  </si>
  <si>
    <t>Один из родителей (усыновителей), опекун, попечитель ребенка-инвалида</t>
  </si>
  <si>
    <t>Раздел A, раздел C (за искл. групп 11.01 - 11.06, классов 12, 19), раздел E, раздел F, подкласс 45.2 раздела G, раздел H, раздел I, раздел J, раздел M (за искл. классов 69, 70), раздел N (за искл. класса 77), раздел P, раздел Q, раздел R (за искл. класса 92), раздел S ,  раздел T.</t>
  </si>
  <si>
    <t>данные УФНС России</t>
  </si>
  <si>
    <t>Номер группы</t>
  </si>
  <si>
    <t>Полномочие</t>
  </si>
  <si>
    <t>до 1 июня - оценка субъекта РФ;</t>
  </si>
  <si>
    <t xml:space="preserve">Информация о налоговых расходах Ивановской области  </t>
  </si>
  <si>
    <t xml:space="preserve">II. Нормативные характеристики налоговых расходов субъекта Российской Федерации </t>
  </si>
  <si>
    <t>IV. Фискальные характеристики налогового расхода Российской Федерации</t>
  </si>
  <si>
    <t xml:space="preserve">3702008800050000000713300 </t>
  </si>
  <si>
    <t>3701010900020002000024300</t>
  </si>
  <si>
    <t>3701010900020009000024300</t>
  </si>
  <si>
    <t>3701010900050001000013300</t>
  </si>
  <si>
    <t>3701010900050004000023300</t>
  </si>
  <si>
    <t>3701010900050005000013300</t>
  </si>
  <si>
    <t>3701010900050007000023308</t>
  </si>
  <si>
    <t>3701010900050008000023300</t>
  </si>
  <si>
    <t>3701010900050009000023300</t>
  </si>
  <si>
    <t>3701010900050010000023300</t>
  </si>
  <si>
    <t>3703003900010101000024300</t>
  </si>
  <si>
    <t>3703003900010102000024300</t>
  </si>
  <si>
    <t>3703003900010103000024307</t>
  </si>
  <si>
    <t>3702008800050000000013200</t>
  </si>
  <si>
    <t>3702008800050000000814200</t>
  </si>
  <si>
    <t xml:space="preserve">3702008800050000000914200 </t>
  </si>
  <si>
    <t>3704014600010200000024500</t>
  </si>
  <si>
    <t xml:space="preserve">3704014600012300000024500 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</si>
  <si>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</t>
  </si>
  <si>
    <t>Особые условия отсутствуют</t>
  </si>
  <si>
    <t>Инвалиды, ветераны боевых действий, граждане, подвергшиеся воздействию радиации вследствие катастрофы на Чернобыльской АЭС, граждане, подвергшиеся воздействию радиации вследствие ядерных испытаний на Семипалатенском полигоне, аварии в 1957 году на производственном объединении "Маяк" и сбросов радиоактивных отходов в реку Теча</t>
  </si>
  <si>
    <t>Организации, участвующие в Программе газификации, финансируемой за счет инвестиционной составляющей (спецнадбавки) на территории Ивановской области, или Программе развития газоснабжения и газификации Ивановской области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</si>
  <si>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</t>
  </si>
  <si>
    <t>Организации - в отношении движимого имущества, принятого с 1 января 2013 года на учет в качестве основных средств, за исключением следующих объектов движимого имущества, принятых на учет в результате: реорганизации или ликвидации юридических лиц; передачи, включая приобретение, имущества между лицами, признаваемыми в соответствии с положениями п.2 ст.105.1 НК РФ взаимозависимыми</t>
  </si>
  <si>
    <t>(2) не установлено</t>
  </si>
  <si>
    <t>(1) ограниченный - на период окупаемости инвестиционного проекта, но не более 5 лет</t>
  </si>
  <si>
    <t>(1) ограниченный - срок действия льготы установлен законом</t>
  </si>
  <si>
    <t>Организации, основным видом деятельности которых является вид экономической деятельности, осуществляемый в соответствии с кодом 92.34.1 "Деятельность цирков" ОКВЭД (ОК 029-2001)</t>
  </si>
  <si>
    <t>(1) ограниченный - на срок действия СПИК</t>
  </si>
  <si>
    <t>(1) ограниченный - на период окупаемости инвестиций, но не более 5 лет</t>
  </si>
  <si>
    <t>Организации, получившие статус резидента территории опережающего социально-экономического развития (ТОСЭР), созданной на территории моногорода</t>
  </si>
  <si>
    <t>(1) ограниченный - в течение 10 налоговых периодов</t>
  </si>
  <si>
    <t>ИП,  впервые зарегистрированные после вступления в силу Закона и осуществляющие установленные Законом виды предпринимательской деятельности в производственной, социальной и (или) научной сферах, а также в сфере бытовых услуг населению</t>
  </si>
  <si>
    <t xml:space="preserve">(1) ограниченный - непрерывно в течение 2 налоговых периодов </t>
  </si>
  <si>
    <t>ИП, впервые зарегистрированные после вступления в силу Закона и осуществляющие установленные Законом виды предпринимательской деятельности  в производственной, социальной и (или) научной сферах, а также в сфере бытовых услуг населению</t>
  </si>
  <si>
    <t>(1) ограниченный - непрерывно не более 2 налоговых периодов в пределах 2 календарных лет</t>
  </si>
  <si>
    <t>Организации, осуществляющие установленные Законом виды экономической деятельности (классы 13, 14, 28 и 30 ОКВЭД)</t>
  </si>
  <si>
    <t>Организации, являющиеся субъектами деятельности в сфере промышленности, реализующими на территории Ивановской области инвестиционные проекты по созданию либо модернизации и (или) освоению производства промышленной продукции в рамках заключенного в соответствии с Федеральным законом от 31.12.2014 № 488-ФЗ "О промышленной политике в Российской Федерации" специального инвестиционного контракта (СПИК) без участия Российской Федерации, стороной которого является Ивановская область</t>
  </si>
  <si>
    <t>Организаций, получившие статус резидента территории опережающего социально-экономического развития (ТОСЭР) "Наволоки" (моногород)</t>
  </si>
  <si>
    <t>Организации, получившие статус резидента территории опережающего социально-экономического развития (ТОСЭР)  "Южа" (моногород)</t>
  </si>
  <si>
    <t>100% от ставок налога</t>
  </si>
  <si>
    <t>Физические лица</t>
  </si>
  <si>
    <t>Юридические лица</t>
  </si>
  <si>
    <t>2,2 п.п.</t>
  </si>
  <si>
    <t>Юридические лица и индивидуальные предприниматели</t>
  </si>
  <si>
    <t>Нулевая налоговая ставка</t>
  </si>
  <si>
    <t>15 п.п.; 
6 п.п.</t>
  </si>
  <si>
    <t>Индивидуальные предприниматели</t>
  </si>
  <si>
    <t>6 п.п.</t>
  </si>
  <si>
    <t>1,5 п.п.;
2,5 п.п. - до 01.01.2017</t>
  </si>
  <si>
    <t>3,5 п.п.;
4,5 п.п. - до 01.01.2017</t>
  </si>
  <si>
    <t>17 п.п.</t>
  </si>
  <si>
    <t>14 (15) п.п. - с 1 по 5 н.п.; 
6 (7) п.п. - с 6 по 10 н.п.</t>
  </si>
  <si>
    <t xml:space="preserve">Освобождение от налогообложения </t>
  </si>
  <si>
    <t xml:space="preserve">Пониженная налоговая ставка </t>
  </si>
  <si>
    <t>50% от ставок налога</t>
  </si>
  <si>
    <t>1 п.п.</t>
  </si>
  <si>
    <t>0,6 п.п. - 2017 г.; 
0,3 п.п. - 2018 г.</t>
  </si>
  <si>
    <t>10 п.п.</t>
  </si>
  <si>
    <t>2 п.п.</t>
  </si>
  <si>
    <t>3,5 п.п.</t>
  </si>
  <si>
    <t>РИП/СПИК</t>
  </si>
  <si>
    <t>ТОСЭР/Моногород</t>
  </si>
  <si>
    <r>
      <t>370401460001040000002</t>
    </r>
    <r>
      <rPr>
        <u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100 </t>
    </r>
  </si>
  <si>
    <r>
      <t>370500990021000000002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100</t>
    </r>
  </si>
  <si>
    <r>
      <t>370300390001010400002</t>
    </r>
    <r>
      <rPr>
        <u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308</t>
    </r>
  </si>
  <si>
    <r>
      <t>37030039001100010000243</t>
    </r>
    <r>
      <rPr>
        <u/>
        <sz val="10"/>
        <rFont val="Times New Roman"/>
        <family val="1"/>
        <charset val="204"/>
      </rPr>
      <t>00</t>
    </r>
  </si>
  <si>
    <r>
      <t>37030039001100020000243</t>
    </r>
    <r>
      <rPr>
        <u/>
        <sz val="10"/>
        <rFont val="Times New Roman"/>
        <family val="1"/>
        <charset val="204"/>
      </rPr>
      <t>00</t>
    </r>
  </si>
  <si>
    <t>3701010900550100000126300</t>
  </si>
  <si>
    <t>ст.5.5</t>
  </si>
  <si>
    <t>(1) ограниченный - в течение 2020 года</t>
  </si>
  <si>
    <t xml:space="preserve">Арендодатели, имеющие в собственности нежилые здания и (или) помещения (в том числе торгово-развлекательные центры, торгово-развлекательные комплексы, торговые центры, торговые комплексы и иные объекты, имеющие на территории совокупность торговых предприятий и (или) предприятий по оказанию услуг), используемые для размещения торговых предприятий, объектов общественного питания и (или) объектов бытового обслуживания.
</t>
  </si>
  <si>
    <t>Уменьшение  суммы налога</t>
  </si>
  <si>
    <t>Обеспечение создания в Ивановской области благоприятного  инвестиционного климата и условий для ведения бизнеса</t>
  </si>
  <si>
    <t xml:space="preserve">3704014600012400000024500 </t>
  </si>
  <si>
    <t>(1) ограниченный - календарный срок действия льготы установлен законом</t>
  </si>
  <si>
    <t>2020 год (оценка/факт)</t>
  </si>
  <si>
    <t xml:space="preserve">Организации - участники специальных инвестиционных контрактов (СПИК) в соответствии со статьей 25.16 Налогового кодекса Российской Федерации </t>
  </si>
  <si>
    <t>Налогоплательщики, основными видами видами деятельности которых являются  виды деятельности в соответствии с установленными  кодами ОКВЭД</t>
  </si>
  <si>
    <t xml:space="preserve">Налогоплательщики, основными  видами деятельности которых являются виды деятельности в соответствии  с установленными кодами ОКВЭД </t>
  </si>
  <si>
    <t>коды ОКВЭД установлены постановлением  Правительства РФ о создании соответсвующей  ТОСЭР на территории субъекта РФ</t>
  </si>
  <si>
    <t>(2) не установлено - дата снятия статуса ТОСЭР</t>
  </si>
  <si>
    <t>коды ОКВЭД установлены постановлением Правительства РФ от 17.02.2018 № 171 "О создании территории опережающего социально-экономического развития "Наволоки"</t>
  </si>
  <si>
    <t>коды ОКВЭД установлены постановлением Правительства РФ от 14.12.2018 № 1522 "О создании территории опережающего социально-экономического развития "Южа"</t>
  </si>
  <si>
    <t>(1) ограниченный - в течение 5 налоговых периодов, начиная с налогового периода, в котором в соответствии с данными налогового учета были признаны первые доходы от реализации товаров (работ, услуг), произведенных в результате реализации  инвестиционных проектов, но не позднее 1 января 2023 года</t>
  </si>
  <si>
    <t xml:space="preserve">(1) ограниченный </t>
  </si>
  <si>
    <t>Организации - участники специальных инвестиционных контрактов (СПИК) в соответствии со статьей 25.16 Налогового кодекса Российской Федерации</t>
  </si>
  <si>
    <t xml:space="preserve">(1) ограниченный - на срок начиная с налогового периода,в котором получена первая прибыль от реализации товаров, произведенных в ходе реализации инвестиционного проекта, -до даты прекращения специального инвестиционного контракта, но не позднее отчетного  (налогового) периода, в котором объем расходов и недополученных доходов бюджетов бюджетной  системы  Российской Федерации превысил 50 процентов объема капитальных вложений в инвестиционный проект, размер которых  предусмотрен специальным инвестиционным контрактом. Порядок расчета совокупного объема расходов и недополученных доходов бюджетов, образующихся в связи с применением мер стимулирования, устанавливается методикой, указанной в п. 8 ч. 2 ст. 18.3 Закона N 488-ФЗ.
</t>
  </si>
  <si>
    <t>ст.1.2</t>
  </si>
  <si>
    <t>3703003900120000000024300</t>
  </si>
  <si>
    <t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</t>
  </si>
  <si>
    <t>Инвестиционный налоговый вычет</t>
  </si>
  <si>
    <t>2.1; 2.2; 2.3; 2.4; 2.5</t>
  </si>
  <si>
    <t>Группы полномочий</t>
  </si>
  <si>
    <t xml:space="preserve">13; 14; 28; 30
</t>
  </si>
  <si>
    <t>68.2</t>
  </si>
  <si>
    <t>90.01</t>
  </si>
  <si>
    <t>11.05; 11.06</t>
  </si>
  <si>
    <t>55.20; 85.41; 86.10; 86.90.4</t>
  </si>
  <si>
    <t>35.22 в части имущества входящего в группу 220.42.21.12.120</t>
  </si>
  <si>
    <t>(1) ограниченный  (до даты прекращения действия инвестиционного проекта)</t>
  </si>
  <si>
    <t>действующий</t>
  </si>
  <si>
    <t>архивный</t>
  </si>
  <si>
    <t>ст.5/абз.7</t>
  </si>
  <si>
    <t>организации, занимающиеся производством и реализацией древесно-стружечной плиты, ориентированно-стружечной плиты, МДФ - древесно-волокнистой плиты средней плотности, полового ламината</t>
  </si>
  <si>
    <t xml:space="preserve"> сельскохозяйственные потребительские кооперативы (перерабатывающие, сбытовые (торговые), обслуживающие, снабженческие, заготовительные), созданные в соответствии с Федеральным законом "О сельскохозяйственной кооперации"
</t>
  </si>
  <si>
    <t>ст.5/абз.4</t>
  </si>
  <si>
    <t>2.1; 2.2; 2.3</t>
  </si>
  <si>
    <t>2011 год</t>
  </si>
  <si>
    <t>2012 год</t>
  </si>
  <si>
    <t>2013 год</t>
  </si>
  <si>
    <t>Юридические и физические лица, индивидуальные предприниматели</t>
  </si>
  <si>
    <t xml:space="preserve"> ст.2/п.6</t>
  </si>
  <si>
    <t xml:space="preserve"> ст.5/п.6 </t>
  </si>
  <si>
    <t>Организации, основным видом экономической деятельности которых является вид экономической деятельности, осуществляемый в соответствии с кодом 11.01.1 "Производство дистиллированных питьевых алкогольных напитков: водки, виски, бренди, джина, ликеров и т.п." Общероссийского классификатора видов экономической деятельности (ОК 029-2014)</t>
  </si>
  <si>
    <t xml:space="preserve">освобождение от налогообложения </t>
  </si>
  <si>
    <t>1,2 п.п. - 2014 г.; 
0,7 п.п. - 2015 г.</t>
  </si>
  <si>
    <t>РИП</t>
  </si>
  <si>
    <t xml:space="preserve">ст.1/ч1/п.3 </t>
  </si>
  <si>
    <t>ст.1/ч.5</t>
  </si>
  <si>
    <t xml:space="preserve">Организации - занимающиеся производством древесно-стружечной плиты, ориентированно-стружечной плиты, МДФ - древесно-волокнистой плиты средней плотности, полового ламината
</t>
  </si>
  <si>
    <t xml:space="preserve"> Учреждения, исполняющие наказания в виде лишения свободы, и следственных изоляторов уголовно-исполнительной системы</t>
  </si>
  <si>
    <t>3701010900050000000723300</t>
  </si>
  <si>
    <t>3701010900050000000426300</t>
  </si>
  <si>
    <t>3701010900020006000024300</t>
  </si>
  <si>
    <t>3701010900050006000023300</t>
  </si>
  <si>
    <t>3703017000010500000024300</t>
  </si>
  <si>
    <t>3703017000010700000024300</t>
  </si>
  <si>
    <t>23 (1)</t>
  </si>
  <si>
    <t>23(2)</t>
  </si>
  <si>
    <t>23(3)</t>
  </si>
  <si>
    <t>Приложение</t>
  </si>
  <si>
    <r>
      <t xml:space="preserve">Форма </t>
    </r>
    <r>
      <rPr>
        <b/>
        <sz val="14"/>
        <color indexed="60"/>
        <rFont val="Times New Roman"/>
        <family val="1"/>
        <charset val="204"/>
      </rPr>
      <t>(доработана)</t>
    </r>
  </si>
  <si>
    <t>Инвестиционные договоры с Администрацией Ивановской области утверждены областными законами</t>
  </si>
  <si>
    <t>При условии сохранения в отчетном году налоговой базы по НДФЛ не менее налоговой базы за год, предшествующий отчетному</t>
  </si>
  <si>
    <t>Организации в отношении объектов недвижимого имущества иностранных организаций, не осуществляющих деятельности в РФ через постоянные представительства, а также объектов недвижимого имущества иностранных организаций, не относящихся к деятельности данных организаций в РФ через постоянные представительства</t>
  </si>
  <si>
    <t xml:space="preserve"> 5 п.п.</t>
  </si>
  <si>
    <t>До 50 % от годовой суммы  налога</t>
  </si>
  <si>
    <t>(1) ограниченный - в течение 10 налоговых периодов, в котором в соответствии с данными налогового учета была получена первая прибыль от деятельности, осуществляемой при исполнении  соглашений об осуществлении деятельности на территории опережающего социально-экономического развития</t>
  </si>
  <si>
    <t>(2) неограниченный - до даты прекращения льготы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</si>
  <si>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</si>
  <si>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Инвестиционный налоговый вычет вправе применять: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Федерации. Право на применение инвестиционного налогового вычета предоставляется в отношении объектов основных средств, определенных абзацем первым пункта 4 статьи 286.1 Налогового кодекса Российской Федерации.</t>
  </si>
  <si>
    <r>
  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
обеспечено перечисление (уплата) в полном объеме начисленных и удержанных сумм НДФЛ.</t>
    </r>
    <r>
      <rPr>
        <sz val="10"/>
        <color indexed="10"/>
        <rFont val="Times New Roman"/>
        <family val="1"/>
        <charset val="204"/>
      </rPr>
      <t/>
    </r>
  </si>
  <si>
    <t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</t>
  </si>
  <si>
    <t>Основанием является величина доли доходов от реализации сельскохозяйственной продукции собственного производства членов данных кооперативов, включая продукцию первичной переработки, произведенную данными кооперативами из сельскохозяйственного сырья собственного производства членов этих кооперативов, а также от выполненных работ (услуг) для членов данных кооперативов в общем доходе от реализации товаров (работ, услуг) не менее 70 процентов</t>
  </si>
  <si>
    <t xml:space="preserve">На конец каждого отчетного (налогового) периода, в котором заявлена льгота: 
отсутствие недоимки по налогам, сборам и другим обязательным платежам в бюджеты бюджетной системы РФ; налогоплательщик не находится в процессе ликвидации или реорганизации, в процедуре банкротства; 
обеспечено перечисление (уплата) в полном объеме начисленных и удержанных сумм НДФЛ. Основанием использования льготы является достижение в 2017 году объема производства дистиллированных питьевых алкогольных напитков на территории Ивановской области не менее 295 тыс. декалитров
</t>
  </si>
  <si>
    <t>(1) ограниченный - по 31.12.2015</t>
  </si>
  <si>
    <t>01,01,14</t>
  </si>
  <si>
    <t xml:space="preserve">(2) неограниченный - до даты прекращения льготы- (ежегодно, начиная с первого числа налогового периода, на который приходится день начала капитальных вложений, но не позднее 1 января 2023 года </t>
  </si>
  <si>
    <t>3701010900050011000033300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</si>
  <si>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Общероссийского классификатора видов экономической деятельности (ОК 029-2014): 85.11, 85.14, 85.41, 93.1, 93.11, 93.12, 93.19
</t>
  </si>
  <si>
    <t>Ограниченный- налоговая льгота предоставляется в течение 5 налоговых периодов, начиная с 1 января года, в котором объект недвижимости был введен в эксплуатацию после его строительства (реконструкции), или с 1 января года, в котором объект недвижимости был приобретен бюджетным или автономным муниципальным учреждением</t>
  </si>
  <si>
    <t>Не установлено</t>
  </si>
  <si>
    <t>Обеспечение долгосрочной сбалансированности и устойчивости бюджетной системы Ивановской области</t>
  </si>
  <si>
    <t>85.11, 85.14, 85.41, 93.1, 93.11, 93.12, 93.19</t>
  </si>
  <si>
    <t>6.1; 11.1</t>
  </si>
  <si>
    <t>Оплата труда и содержание образовательных организаций; содержание учреждений физической культуры и спорта</t>
  </si>
  <si>
    <t>3701010900050012000013300</t>
  </si>
  <si>
    <t>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«Обеспечение услугами жилищно-коммунального хозяйства населения Ивановской области» и государственной программы Ивановской области «Охрана окружающей среды Ивановской области» в 2020 - 2024 годах</t>
  </si>
  <si>
    <t xml:space="preserve"> Ограниченный - налоговая льгота предоставляется в течение 5 налоговых периодов, начиная с 1 января года, в котором объект был введен в эксплуатацию после строительства, реконструкции или модернизации</t>
  </si>
  <si>
    <t xml:space="preserve">Повышение доли населения Ивановской области (в том числе городского), обеспеченного качественной питьевой водой из системы централизованного водоснабжения;
снижение объема отводимых в реку  Волгу загрязненных сточных вод
</t>
  </si>
  <si>
    <t>31</t>
  </si>
  <si>
    <t xml:space="preserve">Сведения об оценке налоговых льгот, предоставляемых в соответствии с решениями, принятыми органами государственной власти Ивановской области на очередной финансовый год и плановый период </t>
  </si>
  <si>
    <t>(тыс. руб.)</t>
  </si>
  <si>
    <t>НПА, которым установлена льгота (снижение ставки)</t>
  </si>
  <si>
    <t xml:space="preserve">Наименование налоговой льготы </t>
  </si>
  <si>
    <t>Снижение ставки по налогу</t>
  </si>
  <si>
    <t xml:space="preserve">Закон Ивановской области от 28.11.2002 
№ 88-ОЗ «О транспортном налоге»
</t>
  </si>
  <si>
    <t>Объем предоставленных налоговых льгот консолидированного бюджета Ивановской области, в том числе:</t>
  </si>
  <si>
    <t>в областной бюджет, всего</t>
  </si>
  <si>
    <t>по транспортному налогу</t>
  </si>
  <si>
    <t>налоговая ставка установлена в размере 0 процентов</t>
  </si>
  <si>
    <t>для организаций и индивидуальных предпринимателей, перешедших на упрощенную систему налогообложения, в случае, если объектом налогоообложения являются доходы, уменьшенные на величину расходов, налоговая ставка установлена в размере 5 процентов</t>
  </si>
  <si>
    <t>налоговая ставка установлена в размере 0 процентов с 01.01.2015 года до 01.01.2024 года</t>
  </si>
  <si>
    <t>по налогу на имущество организаций</t>
  </si>
  <si>
    <t>для организаций и индивидуальных предпринимателей , если  налогоплательщик  применял в четвертом квартале 2020 года по соответствующему  виду предпринимательской деятельности систему налогообложения в виде единого налога на вмененный доход  для отдельных видов деятельности и перешел на упрощенную систему налогообложения в связи с  неприменением с 01.01.2021 главы 26.3 Налогового кодекса  Российской Федерации, в случае, если объектом налогообложения являются  доходы, уменьшенные на величину расходов, налоговая ставка установлена в размере 5 процентов</t>
  </si>
  <si>
    <t>по налогу, взимаемому в связи с применением патентной системы налогообложения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</si>
  <si>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N 118-ОЗ "О внесении изменений в Закон Ивановской области "О введении патентной системы налогообложения на территории Ивановской области" и осуществляющие предпринимательскую деятельность в производственной, социальной и (или) научной сферах (статья 2.1)</t>
  </si>
  <si>
    <t>Закон Ивановской области от 29.11.2012 № 99-ОЗ "О введении патентной системы налогообложения на территории Ивановской области"</t>
  </si>
  <si>
    <t>по налогу на прибыль организаций, подлежащего зачислению в областной бюджет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</si>
  <si>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«предоставление налоговых льгот» (пункт 1 части 1 статьи 1)</t>
  </si>
  <si>
    <t>налоговая ставка установлена в размере 15,5 процента</t>
  </si>
  <si>
    <t>организации, осуществляющие на территории Ивановской области основные виды экономической деятельности относящиеся к 13, 14, 28 и 30 классам в соответствии с Общероссийским классификатором видов экономической деятельности (ОК 029-2014), принятым и введенным в действие Приказом Федерального агентства по техническому регулированию и метрологии от 31.01.2014 N 14-ст "О принятии и введении в действие Общероссийского классификатора видов экономической деятельности (ОКВЭД2) ОК 029-2014 (КДЕС Ред. 2) и Общероссийского классификатора продукции по видам экономической деятельности (ОКПД2) ОК 034-2014 (КПЕС 2008)" (пункт 2 части 1 статьи 1)</t>
  </si>
  <si>
    <t>налоговая ставка установлена в размере 13,5 процента</t>
  </si>
  <si>
    <t>организации, признаваемые участниками специальных инвестиционных контрактов в соответствии со статьей 25.16 Налогового кодекса Российской Федерации (пункт 4 части 1 статьи 1).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</si>
  <si>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"Наволоки", созданной на территории монопрофильного муниципального образования Наволокского городского поселения Кинешемского муниципального района Ивановской области (пункт 1 статьи 1.1)</t>
  </si>
  <si>
    <t xml:space="preserve"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11 процентов - в течение следующих пяти налоговых периодов 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</si>
  <si>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отвечающих требованиям и условиям, предусмотренным положениями ст. 284,4 НК РФ , в отношении прибыли, полученной от деятельности осуществляемой  при исполнении соглашений об осуществлении деятельности на территории  опережающего  социально-экономического развития: для организаций - резидентов территории опережающего  социально-экономического развития: для  организаций-резидентов территории опережающего социально-экономического развития "Южа", созданной на территории монопрофильного муниципального образования Южского городского поселения Южского муниципального района Ивановской области (пункт 2 статьи 1.1)</t>
  </si>
  <si>
    <t>в размере: 3 процентов - в течение пяти налоговых периодов, начиная с налогового периода, в котором в соответствии с данными налогового учета была получена первая прибыль от деятельности, осуществляемой при исполнении соглашений об осуществлении деятельности на территории опережающего социально-экономического развития;  11 процентов - в течение следующих пяти налоговых периодов</t>
  </si>
  <si>
    <t xml:space="preserve">организации или обособленные подразделения организаций, расположенные на территории Ивановской области,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имеющие бюджетную эффективность и соответствующие направлениям стратегии социально-экономического развития Ивановской области, а также осуществляющие на протяжении не более 24 месяцев подряд начиная с 01.01.2021 капитальные вложения на территории Ивановской области для целей приобретения и (или) модернизации основных средств в размере не менее 50 миллионов рублей, за исключением организаций, применяющих пониженную ставку налога на прибыль организаций, установленную статьей 1 настоящего Закона, а также налогоплательщиков, указанных в пункте 11 статьи 286.1 Налогового кодекса Российской Федерации, действует с 01.01.2021 года 
(статья 1.2)
</t>
  </si>
  <si>
    <t>ставка налога, применяемая для расчета предельной величины инвестиционного налогового вычета, составляет 5%</t>
  </si>
  <si>
    <t>налоговая ставка установлена в размере 50 процентов в отношении одного транспортного средства, принадлежащего физическому лицу</t>
  </si>
  <si>
    <t xml:space="preserve">Закон Ивановской области от 24.11.2003 № 109-ОЗ "О налоге на имущество организаций" </t>
  </si>
  <si>
    <t>для организаций и индивидуальных предпринимателей, перешедших на упрощенную систему налогообложения, в случае, если объек-том налогообложения являются до-ходы, налоговая ставка установлена в размере 4 процентов</t>
  </si>
  <si>
    <t>налогоплательщики - индивидуальные предприниматели, впервые зарегистрированные после вступления в силу Закона Ивановской области от 10.11.2015 № 117-ОЗ "О внесении изменений в Закон Ивановской области "О налоговых ставках при упрощенной системе налогообложения" и осуществляющих предпринимательскую деятельность в производственной, социальной и (или) научной сферах согласно следующим разделам, классам и группам видов экономической деятельности по Общероссийскому классификатору видов экономической деятельности (ОК 029-2014), применяемому после отмены  Общероссийского классификатора видов экономической деятельности (ОК 029-2001): раздел А, раздел С (за исключением  групп 11.01-11.06, классов 12, 19), подкласс 38.3 раздела Е, класс 58 раздела J,  классы 72, 75 раздела М, раздел Р, раздел Q, раздел R (за исключением  классов 90, 92), класс 95 раздела S (пункт 2  части 4 статьи 1)</t>
  </si>
  <si>
    <t>физические лица (граждане России, проживающие в Ивановской области, удостоенные званий Героя Советского Союза, Героя Российской Федерации, Героя Социалистического Труда или являющиеся полными кавалерами ордена Славы; граждане России, признаваемые в соответствии со статьей 2 Федерального закона «О ветеранах» от 12.01.1995 N 5-ФЗ ветеранами Великой Отечественной войны) (абзацы 2 и 3 статьи 5);</t>
  </si>
  <si>
    <t>физические лица – в отношении транспортных средств (автомобилей легковых с мощностью двигателя (с каждой лошадиной силы) до 100 л.с. (до 73,55 кВт) включительно, признаваемых объектом налогообложения, зарегистрированных в установленном порядке на физических лиц, которые в соответствии с федеральным законодательством признаются инвалидами, ветеранами боевых действий, гражданами, подвергшимися воздействию радиации вследствие катастрофы на Чернобыльской АЭС  (абзац 11 статьи 5);</t>
  </si>
  <si>
    <t xml:space="preserve"> в отношении транспортных средств, зарегистрированных на одного из родителей (усыновителей), опекунов, попечителей ребенка-инвалида) (абзац  12 статьи 5)</t>
  </si>
  <si>
    <t>образовательные учреждения (абзац 9 статьи 5)</t>
  </si>
  <si>
    <t>организации, получившие статус резидента особой экономической зоны промышленно-производственного типа "Иваново", созданной на территориях муниципальных образований "городской округ Иваново" и "Родниковский муниципальный район" Ивановской области (абзац 10 статьи 5)</t>
  </si>
  <si>
    <t>в отношении транспортных средств зарегистрированных на одного из родителей (законный представитель) в семье, имеющей статус многодетной малоимущей семьи в соответствии с указом Губернатора Ивановской области (абзац 5 статьи 5)</t>
  </si>
  <si>
    <t>налоговая ставка установлена в размере 0 процентов с 01.01.2015 года до 01.01.2025 года</t>
  </si>
  <si>
    <t>пониженная налоговая ставка в размере 0 %-в течение семи лет; 3 %-с восьмого по двенадцатый год включительно; 12,5 %-в период с тринадцатого по сорок девятый год включительно , в отношении прибыли, полученной от деятельности осуществляемой при исполнении соглашения об осуществлении промышленно-производственной деятельности на территории особой экономической зоны</t>
  </si>
  <si>
    <t xml:space="preserve">Организации, получившие статус резидента особой экономической зоны (ОЭЗ) в соответствии с Федеральным законом от 22.07.2005 N 116-ФЗ "Об особых экономических зонах в Российской Федерации", созданной на территориях муниципальных образований "городской округ Иваново" и "Родниковский муниципальный район" Ивановской область (статья 1.3)
</t>
  </si>
  <si>
    <t>2022 год                      факт</t>
  </si>
  <si>
    <t>2023 год                         оценка</t>
  </si>
  <si>
    <t>2024 год                       прогноз</t>
  </si>
  <si>
    <t>2025 год                          прогноз</t>
  </si>
  <si>
    <t>2026 год                    прогноз</t>
  </si>
  <si>
    <t>организации, реализующие инвестиционные проекты, включенные в государственный реестр инвестиционных проектов Ивановской области с формой государственной поддержки "предоставление налоговых льгот", в отношении имущества, созданного и (или) приобретенного при реализации инвестиционных проектов, учитываемого на балансе в качестве объектов основных средств в соответствии с установленным федеральным законодательством порядком ведения бухгалтерского учета, на период окупаемости инвестиций, но не более пяти лет (часть 1 статьи 5)</t>
  </si>
  <si>
    <t>пониженная сумма налога (54%) от суммы налога (54% - с 01.01.2023; пониженная 1,2% - с 2018-2022 гг)</t>
  </si>
  <si>
    <t>пониженная сумма налога (54%) от суммы налога</t>
  </si>
  <si>
    <t xml:space="preserve"> газораспределительные организации в отношении вновь построенных объектов газораспределительной системы, введенных в эксплуатацию после 01.01.2022, созданных в рамках реализации программы развития газоснабжения и газификации Ивановской области на период 2021-2025 годов, а также  в рамках пообъектного плана-графика догазификации региональной программы газификации ЖКХ, промышленных и иных организаций Ивановской области на 2020-2030 годы (часть1.1 статьи 5)</t>
  </si>
  <si>
    <t>организации, предоставляющие услуги по круглогодичному санаторно-оздоровительному отдыху детей с ценой путевки, установленной Правительством Ивановской области для детей, проживающих в Ивановской области, - в отношении имущества, используемого ими для отдыха или оздоровления детей (пункт 1 части 2 статьи 5)</t>
  </si>
  <si>
    <t>организации, производящие пиво и солод (пункт 2 части 2 статьи 5)</t>
  </si>
  <si>
    <t>организации, основным видом деятельности которых является деятельность цирков, входящих в код группировки 90.01 "Деятельность в области исполнительских искусств" ОКВЭД (ОК 029-2014) (КДЕС Ред. 2) (пункт3 части 2 статьи 5)</t>
  </si>
  <si>
    <t>организации – участники специальных инвестиционных контрактов в соответствии со статьей 25.16 Налогового кодекса Российской Федерации в отношении имущества, созданного, приобретенного, реконструированного и (или) модернизированного в ходе реализации специальных инвестиционных контрактов, на срок действия специального инвестиционного контракта (пункт 4 части 2 статьи 5)</t>
  </si>
  <si>
    <t>организации, получившие статус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Федерации", созданной на территории монопрофильного муниципального образования Ивановской области (моногорода), в отношении имущества, принятого на учет в качестве объекта основных средств после дня включения соответствующей организации в реестр резидентов территории опережающего социально-экономического развития (далее - реестр), используемого для осуществления деятельности, предусмотренной соглашением об осуществлении деятельности на территории опережающего социально-экономического развития, и расположенного на территории опережающего социально-экономического развития. Налоговая льгота предоставляется в течение десяти налоговых периодов. Право на применение налоговой льготы возникает у налогоплательщика с 1 января года, в котором он был включен в реестр (пункт 5 части 2 статьи 5)</t>
  </si>
  <si>
    <t xml:space="preserve"> организации - в отношении объектов централизованной системы холодного водоснабжения и (или) водоотведения, построенных, реконструированных или модернизированных в рамках реализации мероприятий государственной программы Ивановской области "Обеспечение услугами жилищно-коммунального хозяйства населения Ивановской области" и государственной программы Ивановской области "Охрана окружающей среды Ивановской области" в 2020 - 2024 годах (пункт 7 части 2 статьи 5)</t>
  </si>
  <si>
    <t>организации-концессионеры,  с которыми заключены в соответствии с ФЗ от 21.07.2005 № 115-ФЗ "О концессионных соглашениях" концессионные соглашения, концедентом по которым выступает Ивановская область и объектом концессионного соглашения является объект культурного наследия регионального значения, в отношении имущества, переданного концессионеру (пункт 8 части 2 статьи 5)</t>
  </si>
  <si>
    <t>для организаций и индивидуальных предпринимателей , если  налогоплательщик  применял в четвертом квартале 2020 года по соответствующему  виду предпринимательской деятельности систему налогообложения в виде единого налога на вмененный доход  для отдельных видов деятельности и перешел на упрощенную систему налогообложения в связи с  неприменением с 01.01.2021 главы 26.3 Налогового кодекса  Российской Федерации, в случае, если объектом налогообложения являются  доходы, уменьшенные на величину расходов, налоговая ставка установлена в размере 7,5 процентов</t>
  </si>
  <si>
    <t>для организаций и индивидуальных предпринимателей , если  налогоплательщик  применял в четвертом квартале 2020 года по соответствующему  виду предпринимательской деятельности систему налогообложения в виде единого налога на вмененный доход  для отдельных видов деятельности и перешел на упрощенную систему налогообложения в связи с  неприменением с 01.01.2021 главы 26.3 Налогового кодекса  Российской Федерации, в случае, если объектом налогообложения являются  доходы, уменьшенные на величину расходов, налоговая ставка установлена в размере 10 процентов</t>
  </si>
  <si>
    <t xml:space="preserve">для налогоплательщиков, перешедших на упрощенную систему налогообложения, в случае, если объектом налогоообложения являются доходы, установлена  пониженная налоговая ставка в размере 4 процентов </t>
  </si>
  <si>
    <t>для налогоплательщиков, перешедших на упрощенную систему налогообложения, в случае, если объектом налогоообложения являются доходы, уменьшенные на величину расходов, установлена  пониженная налоговая ставка в размере 5 процентов</t>
  </si>
  <si>
    <t xml:space="preserve">налогоплательщики, основными видами деятельности которых являются виды деятельности в соответствии со следующими разделами экономической деятельности Общероссийского классификатора видов экономической деятельности по (ОК 029-2014) на 2017-2023 годы - раздел А, раздел С (за исключением групп 11.01-11.06, классов 12, 19), раздел Е, раздел F, подкласс  45.2 раздела G, раздел H, раздел I, раздел J, раздел M (за исключением классов 69,70), раздел N (за исключением класса 77), раздел P, раздел Q, раздел R (за исключением  класса 92), раздел S, раздел T.
В соответствии с Основными направлениями бюджетной и налоговой политики Ивановской области на 2023 год и на плановый период 2024-2025 годов планируется продление действия пониженной налоговой ставки до 2026 года (включительно). (пункты 1-15 части 2.1 статьи 1).
</t>
  </si>
  <si>
    <t xml:space="preserve">налогоплательщики, основными видами деятельности которых являются виды деятельности в соответствии со следующими разделами, классами и группировками видов экономической деятельности Общероссийского классификатора видов экономической деятельности (ОК 029-2014) на 2017-2023 годы
раздел A, раздел C (за исключением групп 11.01 - 11.06, классов 12, 19), раздел F, раздел P, раздел Q, группы 93.11 и 93.12 раздела R, группы 96.02 и 96.03 раздела S. 
В соответствии с Основными направлениями бюджетной и налоговой политики Ивановской области на 2023 год и на плановый период 2024-2025 годов планируется продление действия пониженной налоговой ставки до 2026 года (включительно). (пункты 1-7 части 2.3 статьи 1)
</t>
  </si>
  <si>
    <t>налогоплательщики, основными видами деятельности являются следующие виды экономической деятельности на 2022 - 2023 годы: 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(пункты 1-2 части 2.5 статьи 1)</t>
  </si>
  <si>
    <t>налогоплательщики, основными видами деятельности являются следующие виды экономической деятельности на 2024 год: 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 (пункты 1-2 части 2.6 статьи 1)</t>
  </si>
  <si>
    <t>налогоплательщики, основными видами деятельности являются следующие виды экономической деятельности на 2025 год: розничная торговля, осуществляемая через объекты стационарной торговой сети, имеющие торговые залы; розничная торговля, осуществляемая через объекты стационарной  торговой сети, не имеющие торговых залов, а также через объекты нестационарной торговой сети, площадь торгового места в которых не превышает 5 квадратных метров;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сети, площадь торгового месита в которых превышает 5 квадратных метров; развозная и разносная розничная торговля; реализация товаров с использованием торговых автоматов,  соответствующие следующим разделам, классам, подклассам и группировкам видов экономической деятельности Общероссийского классификатора видов экономической деятельности (ОК 029-2014) подгруппы 45.11.2, 45.11.3, 45.11.39, 45.19.2, 45.19.3, 45.19.39, 45.32, 45.40.2, 45.40.3 класса 45  "Торговля оптовая и розничная автотранспортными средствами и мотоциклами и их ремонт", класс 47 "торговля розничная, кроме торговли автотранспортными средствами и мотоциклами" раздела G "Торговля оптовая и розничная, ремонт автотранспортных средств  и мотоциклов".  (пункты 1-2 части 2.7 статьи 1)</t>
  </si>
  <si>
    <t>налогоплательщики - социальные предприятия (признание субъектов малого и среднего предпринимательства социальными предприятиями установлено Федераральным законом от 24.07.2007 № 209-ФЗ "О развитии малого и среднего предпринимательства в Российской Федерации") и сведения о наличии статуса социального предприятия  которых внесены в единый реестр субъектов малого и среднего предпринимательства на 2023 год. (часть 2.8 статьи 1)</t>
  </si>
  <si>
    <t>налогоплательщики - социальные предприятия (признание субъектов малого и среднего предпринимательства социальными предприятиями установлено Федераральным законом от 24.07.2007 № 209-ФЗ "О развитии малого и среднего предпринимательства в Российской Федерации") и сведения о наличии статуса социального предприятия  которых внесены в единый реестр субъектов малого и среднего предпринимательства на 2023 год. (часть 2.9 статьи 1)</t>
  </si>
  <si>
    <t xml:space="preserve">казенные, бюджетные и автономные муниципальные  учреждения, основными  видами деятельности которых являются виды деятельности в соответствии со следующими подклассами и группами видов экономической деятельности 85.11, 85.14, 85.41, 93.1, 93.11, 93.12, 93.19 ОКВЭД (ОК 029-2014) в отношении недвижимого имущества, закрепленного за казенным, бюджетным или автономным муниципальным учреждением и введенных в эксплуатацию  не ранее 1 января 2019 года после строительства (реконструкции) или приобретенных, построеных или реконструированных  бюджетным  или автономным муниципальным учреждением  не ранее 1 января 2019 года за счет средств, выделенных ему  учредителем на приобретение, строительство или реконструкцию такого недвижимого имущества (пункт 6 части 2 статьи 5) </t>
  </si>
  <si>
    <t>по налогу, взимаемому в связи с применением упрощенной системы налогообложения, всего</t>
  </si>
  <si>
    <t>в том числе в областной бюджет,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</si>
</sst>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0.0"/>
    <numFmt numFmtId="168" formatCode="[$-419]General"/>
    <numFmt numFmtId="169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</font>
    <font>
      <sz val="10"/>
      <color indexed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Cambria"/>
      <family val="1"/>
      <charset val="204"/>
    </font>
    <font>
      <b/>
      <sz val="14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/>
    <xf numFmtId="0" fontId="15" fillId="0" borderId="1" applyNumberFormat="0" applyFill="0" applyProtection="0">
      <alignment horizontal="left" vertical="top" wrapText="1"/>
    </xf>
    <xf numFmtId="0" fontId="9" fillId="0" borderId="0" applyNumberFormat="0" applyFill="0" applyBorder="0" applyAlignment="0" applyProtection="0"/>
    <xf numFmtId="165" fontId="4" fillId="0" borderId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4" fontId="23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0" fontId="28" fillId="0" borderId="0"/>
    <xf numFmtId="0" fontId="4" fillId="0" borderId="0"/>
    <xf numFmtId="4" fontId="6" fillId="0" borderId="2">
      <alignment horizontal="right"/>
    </xf>
    <xf numFmtId="0" fontId="10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7" fillId="0" borderId="0"/>
    <xf numFmtId="0" fontId="28" fillId="0" borderId="0"/>
    <xf numFmtId="0" fontId="4" fillId="0" borderId="0" applyNumberFormat="0" applyFont="0" applyFill="0" applyBorder="0" applyAlignment="0" applyProtection="0">
      <alignment vertical="top"/>
    </xf>
    <xf numFmtId="0" fontId="10" fillId="0" borderId="0"/>
    <xf numFmtId="0" fontId="23" fillId="0" borderId="0"/>
    <xf numFmtId="0" fontId="28" fillId="0" borderId="0"/>
    <xf numFmtId="0" fontId="6" fillId="0" borderId="0"/>
    <xf numFmtId="0" fontId="23" fillId="0" borderId="0"/>
    <xf numFmtId="0" fontId="6" fillId="0" borderId="0"/>
    <xf numFmtId="0" fontId="4" fillId="0" borderId="0"/>
    <xf numFmtId="0" fontId="11" fillId="0" borderId="0"/>
    <xf numFmtId="0" fontId="6" fillId="0" borderId="0"/>
    <xf numFmtId="0" fontId="1" fillId="0" borderId="0"/>
    <xf numFmtId="0" fontId="29" fillId="0" borderId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4" fillId="0" borderId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 applyBorder="1"/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/>
    </xf>
    <xf numFmtId="1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3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35" applyFont="1" applyFill="1" applyBorder="1" applyAlignment="1">
      <alignment horizontal="center" vertical="center" wrapText="1"/>
    </xf>
    <xf numFmtId="3" fontId="3" fillId="0" borderId="2" xfId="42" applyNumberFormat="1" applyFont="1" applyFill="1" applyBorder="1" applyAlignment="1">
      <alignment horizontal="center" vertical="center" wrapText="1"/>
    </xf>
    <xf numFmtId="3" fontId="3" fillId="0" borderId="2" xfId="4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166" fontId="17" fillId="0" borderId="2" xfId="0" applyNumberFormat="1" applyFont="1" applyFill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3" fontId="13" fillId="0" borderId="0" xfId="17" applyNumberFormat="1" applyFont="1" applyFill="1" applyBorder="1" applyAlignment="1">
      <alignment vertical="center" wrapText="1"/>
    </xf>
    <xf numFmtId="166" fontId="13" fillId="0" borderId="0" xfId="17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justify" vertical="center"/>
    </xf>
    <xf numFmtId="0" fontId="32" fillId="2" borderId="0" xfId="0" applyFont="1" applyFill="1" applyAlignment="1">
      <alignment horizontal="right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67" fontId="3" fillId="0" borderId="2" xfId="35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top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2" xfId="41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35" applyFont="1" applyFill="1" applyBorder="1" applyAlignment="1">
      <alignment horizontal="center" vertical="center" wrapText="1"/>
    </xf>
    <xf numFmtId="3" fontId="7" fillId="0" borderId="2" xfId="42" applyNumberFormat="1" applyFont="1" applyFill="1" applyBorder="1" applyAlignment="1">
      <alignment horizontal="center" vertical="center" wrapText="1"/>
    </xf>
    <xf numFmtId="3" fontId="7" fillId="0" borderId="2" xfId="41" applyNumberFormat="1" applyFont="1" applyFill="1" applyBorder="1" applyAlignment="1">
      <alignment horizontal="center" vertical="center" wrapText="1"/>
    </xf>
    <xf numFmtId="3" fontId="7" fillId="3" borderId="2" xfId="4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35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3" fillId="0" borderId="2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9" fontId="7" fillId="0" borderId="2" xfId="0" applyNumberFormat="1" applyFont="1" applyFill="1" applyBorder="1" applyAlignment="1">
      <alignment horizontal="center" vertical="center" wrapText="1"/>
    </xf>
    <xf numFmtId="169" fontId="7" fillId="0" borderId="2" xfId="0" applyNumberFormat="1" applyFont="1" applyFill="1" applyBorder="1" applyAlignment="1">
      <alignment horizontal="center" vertical="center"/>
    </xf>
    <xf numFmtId="169" fontId="3" fillId="0" borderId="2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169" fontId="3" fillId="0" borderId="2" xfId="41" applyNumberFormat="1" applyFont="1" applyFill="1" applyBorder="1" applyAlignment="1">
      <alignment horizontal="center" vertical="center" wrapText="1"/>
    </xf>
    <xf numFmtId="169" fontId="7" fillId="0" borderId="2" xfId="41" applyNumberFormat="1" applyFont="1" applyFill="1" applyBorder="1" applyAlignment="1">
      <alignment horizontal="center" vertical="center" wrapText="1"/>
    </xf>
    <xf numFmtId="169" fontId="5" fillId="0" borderId="2" xfId="0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9" fontId="37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166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</cellXfs>
  <cellStyles count="48">
    <cellStyle name="Comma" xfId="1"/>
    <cellStyle name="Comma 2" xfId="2"/>
    <cellStyle name="Excel Built-in Normal" xfId="3"/>
    <cellStyle name="m49048872" xfId="4"/>
    <cellStyle name="normal" xfId="5"/>
    <cellStyle name="TableStyleLight1" xfId="6"/>
    <cellStyle name="Гиперссылка 3" xfId="7"/>
    <cellStyle name="Гиперссылка 4" xfId="8"/>
    <cellStyle name="Денежный 2" xfId="9"/>
    <cellStyle name="Денежный 2 4" xfId="10"/>
    <cellStyle name="Обычный" xfId="0" builtinId="0"/>
    <cellStyle name="Обычный 10" xfId="11"/>
    <cellStyle name="Обычный 10 3" xfId="12"/>
    <cellStyle name="Обычный 14 2" xfId="13"/>
    <cellStyle name="Обычный 2" xfId="14"/>
    <cellStyle name="Обычный 2 2" xfId="15"/>
    <cellStyle name="Обычный 2 2 2" xfId="16"/>
    <cellStyle name="Обычный 2 5" xfId="17"/>
    <cellStyle name="Обычный 2_Приложение 10 УФНС для оценки эффективности льгот" xfId="18"/>
    <cellStyle name="Обычный 23" xfId="19"/>
    <cellStyle name="Обычный 25" xfId="20"/>
    <cellStyle name="Обычный 27" xfId="21"/>
    <cellStyle name="Обычный 28" xfId="22"/>
    <cellStyle name="Обычный 3" xfId="23"/>
    <cellStyle name="Обычный 3 2" xfId="24"/>
    <cellStyle name="Обычный 3 2 2 2" xfId="25"/>
    <cellStyle name="Обычный 3 3" xfId="26"/>
    <cellStyle name="Обычный 3 4" xfId="27"/>
    <cellStyle name="Обычный 4" xfId="28"/>
    <cellStyle name="Обычный 4 5" xfId="29"/>
    <cellStyle name="Обычный 5" xfId="30"/>
    <cellStyle name="Обычный 5 2" xfId="31"/>
    <cellStyle name="Обычный 6" xfId="32"/>
    <cellStyle name="Обычный 7" xfId="33"/>
    <cellStyle name="Обычный 8" xfId="34"/>
    <cellStyle name="Обычный 8 2" xfId="35"/>
    <cellStyle name="Обычный 8 3" xfId="36"/>
    <cellStyle name="Обычный 9" xfId="37"/>
    <cellStyle name="Процентный 2" xfId="38"/>
    <cellStyle name="Процентный 2 2" xfId="39"/>
    <cellStyle name="Стиль 1" xfId="40"/>
    <cellStyle name="Финансовый" xfId="41" builtinId="3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2 4" xfId="46"/>
    <cellStyle name="Финансовый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I67"/>
  <sheetViews>
    <sheetView tabSelected="1" topLeftCell="A3" zoomScale="80" zoomScaleNormal="80" workbookViewId="0">
      <pane xSplit="6" ySplit="9" topLeftCell="G12" activePane="bottomRight" state="frozen"/>
      <selection activeCell="A3" sqref="A3"/>
      <selection pane="topRight" activeCell="G3" sqref="G3"/>
      <selection pane="bottomLeft" activeCell="A11" sqref="A11"/>
      <selection pane="bottomRight" activeCell="AQ47" sqref="AQ47"/>
    </sheetView>
  </sheetViews>
  <sheetFormatPr defaultRowHeight="15" x14ac:dyDescent="0.25"/>
  <cols>
    <col min="1" max="1" width="0" style="1" hidden="1" customWidth="1"/>
    <col min="2" max="2" width="5.7109375" style="4" customWidth="1"/>
    <col min="3" max="3" width="25" style="4" hidden="1" customWidth="1"/>
    <col min="4" max="4" width="12.85546875" style="4" hidden="1" customWidth="1"/>
    <col min="5" max="5" width="26.42578125" style="5" customWidth="1"/>
    <col min="6" max="6" width="66.28515625" style="1" customWidth="1"/>
    <col min="7" max="7" width="38.7109375" style="6" customWidth="1"/>
    <col min="8" max="8" width="34.5703125" style="6" hidden="1" customWidth="1"/>
    <col min="9" max="9" width="20.42578125" style="6" hidden="1" customWidth="1"/>
    <col min="10" max="10" width="20.140625" style="6" hidden="1" customWidth="1"/>
    <col min="11" max="11" width="26.42578125" style="6" hidden="1" customWidth="1"/>
    <col min="12" max="12" width="20.28515625" style="6" hidden="1" customWidth="1"/>
    <col min="13" max="13" width="23.5703125" style="7" hidden="1" customWidth="1"/>
    <col min="14" max="14" width="20" style="7" hidden="1" customWidth="1"/>
    <col min="15" max="15" width="38.28515625" style="7" hidden="1" customWidth="1"/>
    <col min="16" max="16" width="30.42578125" style="7" hidden="1" customWidth="1"/>
    <col min="17" max="17" width="11.85546875" style="7" hidden="1" customWidth="1"/>
    <col min="18" max="18" width="22.85546875" style="7" hidden="1" customWidth="1"/>
    <col min="19" max="19" width="16.140625" style="7" hidden="1" customWidth="1"/>
    <col min="20" max="21" width="14" style="7" hidden="1" customWidth="1"/>
    <col min="22" max="23" width="12" style="7" hidden="1" customWidth="1"/>
    <col min="24" max="29" width="11.5703125" style="3" hidden="1" customWidth="1"/>
    <col min="30" max="30" width="1.5703125" style="3" hidden="1" customWidth="1"/>
    <col min="31" max="31" width="16.5703125" style="3" customWidth="1"/>
    <col min="32" max="32" width="16" style="3" customWidth="1"/>
    <col min="33" max="33" width="16.42578125" style="3" customWidth="1"/>
    <col min="34" max="34" width="17.42578125" style="3" customWidth="1"/>
    <col min="35" max="35" width="17.28515625" style="3" customWidth="1"/>
    <col min="36" max="16384" width="9.140625" style="1"/>
  </cols>
  <sheetData>
    <row r="1" spans="1:35" ht="18.75" x14ac:dyDescent="0.25">
      <c r="K1" s="34"/>
      <c r="L1" s="35" t="s">
        <v>194</v>
      </c>
    </row>
    <row r="2" spans="1:35" ht="18.75" x14ac:dyDescent="0.3">
      <c r="K2" s="36"/>
      <c r="L2" s="37" t="s">
        <v>195</v>
      </c>
    </row>
    <row r="3" spans="1:35" s="2" customFormat="1" ht="21" hidden="1" customHeight="1" x14ac:dyDescent="0.25">
      <c r="A3" s="29"/>
      <c r="B3" s="29"/>
      <c r="C3" s="29"/>
      <c r="D3" s="30" t="s">
        <v>60</v>
      </c>
      <c r="E3" s="29"/>
      <c r="F3" s="29"/>
      <c r="G3" s="31"/>
      <c r="H3" s="31"/>
      <c r="I3" s="31"/>
      <c r="J3" s="31"/>
      <c r="K3" s="31"/>
      <c r="L3" s="31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s="2" customFormat="1" ht="22.5" hidden="1" customHeight="1" x14ac:dyDescent="0.25">
      <c r="A4" s="29"/>
      <c r="B4" s="29"/>
      <c r="C4" s="29"/>
      <c r="D4" s="32"/>
      <c r="E4" s="118" t="s">
        <v>61</v>
      </c>
      <c r="F4" s="118"/>
      <c r="G4" s="118"/>
      <c r="H4" s="118"/>
      <c r="I4" s="118"/>
      <c r="J4" s="118"/>
      <c r="K4" s="118"/>
      <c r="L4" s="118"/>
      <c r="M4" s="119"/>
      <c r="N4" s="119"/>
      <c r="O4" s="119"/>
      <c r="P4" s="119"/>
      <c r="Q4" s="119"/>
      <c r="R4" s="119"/>
      <c r="S4" s="29"/>
      <c r="T4" s="29"/>
      <c r="U4" s="29"/>
      <c r="V4" s="29"/>
      <c r="W4" s="29"/>
      <c r="X4" s="117" t="s">
        <v>62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</row>
    <row r="5" spans="1:35" s="2" customFormat="1" ht="25.15" hidden="1" customHeight="1" x14ac:dyDescent="0.25">
      <c r="A5" s="29"/>
      <c r="B5" s="29"/>
      <c r="C5" s="29"/>
      <c r="D5" s="33"/>
      <c r="E5" s="29"/>
      <c r="F5" s="29"/>
      <c r="G5" s="31"/>
      <c r="H5" s="31"/>
      <c r="I5" s="31"/>
      <c r="J5" s="31"/>
      <c r="K5" s="31"/>
      <c r="L5" s="31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5" s="10" customFormat="1" ht="49.5" hidden="1" customHeight="1" x14ac:dyDescent="0.25">
      <c r="A6" s="26"/>
      <c r="B6" s="70"/>
      <c r="C6" s="73" t="s">
        <v>56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14" t="s">
        <v>56</v>
      </c>
      <c r="Y6" s="114"/>
      <c r="Z6" s="114"/>
      <c r="AA6" s="114"/>
      <c r="AB6" s="114"/>
      <c r="AC6" s="114"/>
      <c r="AD6" s="70" t="s">
        <v>59</v>
      </c>
      <c r="AE6" s="80"/>
      <c r="AF6" s="114" t="s">
        <v>20</v>
      </c>
      <c r="AG6" s="114"/>
      <c r="AH6" s="114"/>
      <c r="AI6" s="114"/>
    </row>
    <row r="7" spans="1:35" s="10" customFormat="1" ht="30" customHeight="1" x14ac:dyDescent="0.25">
      <c r="A7" s="72"/>
      <c r="B7" s="71"/>
      <c r="C7" s="74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1:35" s="10" customFormat="1" ht="38.25" customHeight="1" x14ac:dyDescent="0.25">
      <c r="A8" s="72"/>
      <c r="B8" s="115" t="s">
        <v>225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5" s="10" customFormat="1" ht="27" customHeight="1" x14ac:dyDescent="0.25">
      <c r="A9" s="72"/>
      <c r="B9" s="71"/>
      <c r="C9" s="74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23" t="s">
        <v>226</v>
      </c>
    </row>
    <row r="10" spans="1:35" s="11" customFormat="1" ht="51" customHeight="1" x14ac:dyDescent="0.2">
      <c r="A10" s="79"/>
      <c r="B10" s="106" t="s">
        <v>3</v>
      </c>
      <c r="C10" s="78"/>
      <c r="D10" s="78"/>
      <c r="E10" s="106" t="s">
        <v>227</v>
      </c>
      <c r="F10" s="106" t="s">
        <v>228</v>
      </c>
      <c r="G10" s="106" t="s">
        <v>229</v>
      </c>
      <c r="H10" s="78"/>
      <c r="I10" s="81"/>
      <c r="J10" s="78"/>
      <c r="K10" s="78"/>
      <c r="L10" s="78"/>
      <c r="M10" s="78"/>
      <c r="N10" s="78"/>
      <c r="O10" s="78"/>
      <c r="P10" s="78"/>
      <c r="Q10" s="52" t="s">
        <v>57</v>
      </c>
      <c r="R10" s="78" t="s">
        <v>58</v>
      </c>
      <c r="S10" s="78"/>
      <c r="T10" s="78"/>
      <c r="U10" s="28" t="s">
        <v>171</v>
      </c>
      <c r="V10" s="78" t="s">
        <v>172</v>
      </c>
      <c r="W10" s="78" t="s">
        <v>173</v>
      </c>
      <c r="X10" s="78" t="s">
        <v>0</v>
      </c>
      <c r="Y10" s="78" t="s">
        <v>1</v>
      </c>
      <c r="Z10" s="78" t="s">
        <v>2</v>
      </c>
      <c r="AA10" s="78" t="s">
        <v>6</v>
      </c>
      <c r="AB10" s="78" t="s">
        <v>52</v>
      </c>
      <c r="AC10" s="78" t="s">
        <v>53</v>
      </c>
      <c r="AD10" s="78" t="s">
        <v>139</v>
      </c>
      <c r="AE10" s="78" t="s">
        <v>267</v>
      </c>
      <c r="AF10" s="78" t="s">
        <v>268</v>
      </c>
      <c r="AG10" s="78" t="s">
        <v>269</v>
      </c>
      <c r="AH10" s="78" t="s">
        <v>270</v>
      </c>
      <c r="AI10" s="78" t="s">
        <v>271</v>
      </c>
    </row>
    <row r="11" spans="1:35" s="9" customFormat="1" ht="13.5" customHeight="1" x14ac:dyDescent="0.25">
      <c r="A11" s="27">
        <v>0</v>
      </c>
      <c r="B11" s="107">
        <v>1</v>
      </c>
      <c r="C11" s="107">
        <v>2</v>
      </c>
      <c r="D11" s="107">
        <v>3</v>
      </c>
      <c r="E11" s="108">
        <v>2</v>
      </c>
      <c r="F11" s="108">
        <v>3</v>
      </c>
      <c r="G11" s="107">
        <v>4</v>
      </c>
      <c r="H11" s="107">
        <v>7</v>
      </c>
      <c r="I11" s="108">
        <v>8</v>
      </c>
      <c r="J11" s="108">
        <v>9</v>
      </c>
      <c r="K11" s="107">
        <v>10</v>
      </c>
      <c r="L11" s="107">
        <v>11</v>
      </c>
      <c r="M11" s="108">
        <v>16</v>
      </c>
      <c r="N11" s="108">
        <v>17</v>
      </c>
      <c r="O11" s="107">
        <v>18</v>
      </c>
      <c r="P11" s="107">
        <v>19</v>
      </c>
      <c r="Q11" s="108">
        <v>20</v>
      </c>
      <c r="R11" s="108">
        <v>21</v>
      </c>
      <c r="S11" s="107">
        <v>22</v>
      </c>
      <c r="T11" s="107">
        <v>23</v>
      </c>
      <c r="U11" s="107" t="s">
        <v>191</v>
      </c>
      <c r="V11" s="107" t="s">
        <v>192</v>
      </c>
      <c r="W11" s="107" t="s">
        <v>193</v>
      </c>
      <c r="X11" s="107">
        <v>24</v>
      </c>
      <c r="Y11" s="107">
        <v>25</v>
      </c>
      <c r="Z11" s="108">
        <v>26</v>
      </c>
      <c r="AA11" s="108">
        <v>27</v>
      </c>
      <c r="AB11" s="107">
        <v>28</v>
      </c>
      <c r="AC11" s="107">
        <v>29</v>
      </c>
      <c r="AD11" s="108">
        <v>30</v>
      </c>
      <c r="AE11" s="108">
        <v>5</v>
      </c>
      <c r="AF11" s="108">
        <v>6</v>
      </c>
      <c r="AG11" s="108">
        <v>7</v>
      </c>
      <c r="AH11" s="108">
        <v>8</v>
      </c>
      <c r="AI11" s="108">
        <v>9</v>
      </c>
    </row>
    <row r="12" spans="1:35" s="9" customFormat="1" ht="60.75" customHeight="1" x14ac:dyDescent="0.25">
      <c r="A12" s="27"/>
      <c r="B12" s="78"/>
      <c r="C12" s="78"/>
      <c r="D12" s="78"/>
      <c r="E12" s="79"/>
      <c r="F12" s="86" t="s">
        <v>231</v>
      </c>
      <c r="G12" s="82"/>
      <c r="H12" s="78"/>
      <c r="I12" s="79"/>
      <c r="J12" s="79"/>
      <c r="K12" s="78"/>
      <c r="L12" s="78"/>
      <c r="M12" s="79"/>
      <c r="N12" s="79"/>
      <c r="O12" s="78"/>
      <c r="P12" s="78"/>
      <c r="Q12" s="79"/>
      <c r="R12" s="79"/>
      <c r="S12" s="78"/>
      <c r="T12" s="78"/>
      <c r="U12" s="78"/>
      <c r="V12" s="78"/>
      <c r="W12" s="78"/>
      <c r="X12" s="78"/>
      <c r="Y12" s="78"/>
      <c r="Z12" s="79"/>
      <c r="AA12" s="79"/>
      <c r="AB12" s="78"/>
      <c r="AC12" s="78"/>
      <c r="AD12" s="79"/>
      <c r="AE12" s="100">
        <f>AE14+AE21+AE33+AE43+AE46</f>
        <v>1936278</v>
      </c>
      <c r="AF12" s="100">
        <f>AF14+AF21+AF33+AF43+AF46</f>
        <v>1892536.5</v>
      </c>
      <c r="AG12" s="100">
        <f>AG14+AG21+AG33+AG43+AG46</f>
        <v>1842607.8</v>
      </c>
      <c r="AH12" s="100">
        <f>AH14+AH21+AH33+AH43+AH46</f>
        <v>1803036</v>
      </c>
      <c r="AI12" s="100">
        <f>AI14+AI21+AI33+AI43+AI46</f>
        <v>1849342.5</v>
      </c>
    </row>
    <row r="13" spans="1:35" s="9" customFormat="1" ht="22.5" customHeight="1" x14ac:dyDescent="0.25">
      <c r="A13" s="27"/>
      <c r="B13" s="78"/>
      <c r="C13" s="78"/>
      <c r="D13" s="78"/>
      <c r="E13" s="79"/>
      <c r="F13" s="86" t="s">
        <v>232</v>
      </c>
      <c r="G13" s="82"/>
      <c r="H13" s="78"/>
      <c r="I13" s="79"/>
      <c r="J13" s="79"/>
      <c r="K13" s="78"/>
      <c r="L13" s="78"/>
      <c r="M13" s="79"/>
      <c r="N13" s="79"/>
      <c r="O13" s="78"/>
      <c r="P13" s="78"/>
      <c r="Q13" s="79"/>
      <c r="R13" s="79"/>
      <c r="S13" s="78"/>
      <c r="T13" s="78"/>
      <c r="U13" s="78"/>
      <c r="V13" s="78"/>
      <c r="W13" s="78"/>
      <c r="X13" s="78"/>
      <c r="Y13" s="78"/>
      <c r="Z13" s="79"/>
      <c r="AA13" s="79"/>
      <c r="AB13" s="78"/>
      <c r="AC13" s="78"/>
      <c r="AD13" s="79"/>
      <c r="AE13" s="110">
        <f>AE14+AE21+AE34+AE46</f>
        <v>1836795.47</v>
      </c>
      <c r="AF13" s="110">
        <f>AF14+AF21+AF34+AF46</f>
        <v>1796058.56</v>
      </c>
      <c r="AG13" s="110">
        <f>AG14+AG21+AG34+AG46</f>
        <v>1744320.03</v>
      </c>
      <c r="AH13" s="110">
        <f>AH14+AH21+AH34+AH46</f>
        <v>1712742.09</v>
      </c>
      <c r="AI13" s="110">
        <f>AI14+AI21+AI34+AI46</f>
        <v>1755928.48</v>
      </c>
    </row>
    <row r="14" spans="1:35" s="9" customFormat="1" ht="18.75" customHeight="1" x14ac:dyDescent="0.25">
      <c r="A14" s="27"/>
      <c r="B14" s="76"/>
      <c r="C14" s="76"/>
      <c r="D14" s="76"/>
      <c r="E14" s="111" t="s">
        <v>230</v>
      </c>
      <c r="F14" s="86" t="s">
        <v>233</v>
      </c>
      <c r="G14" s="82"/>
      <c r="H14" s="76"/>
      <c r="I14" s="77"/>
      <c r="J14" s="77"/>
      <c r="K14" s="76"/>
      <c r="L14" s="76"/>
      <c r="M14" s="77"/>
      <c r="N14" s="77"/>
      <c r="O14" s="76"/>
      <c r="P14" s="76"/>
      <c r="Q14" s="77"/>
      <c r="R14" s="77"/>
      <c r="S14" s="76"/>
      <c r="T14" s="76"/>
      <c r="U14" s="76"/>
      <c r="V14" s="76"/>
      <c r="W14" s="76"/>
      <c r="X14" s="76"/>
      <c r="Y14" s="76"/>
      <c r="Z14" s="77"/>
      <c r="AA14" s="77"/>
      <c r="AB14" s="76"/>
      <c r="AC14" s="76"/>
      <c r="AD14" s="77"/>
      <c r="AE14" s="100">
        <f>AE15+AE17+AE18+AE20+AE16+AE19</f>
        <v>8683</v>
      </c>
      <c r="AF14" s="100">
        <f t="shared" ref="AF14:AI14" si="0">AF15+AF17+AF18+AF20+AF16+AF19</f>
        <v>9186</v>
      </c>
      <c r="AG14" s="100">
        <f t="shared" si="0"/>
        <v>9186</v>
      </c>
      <c r="AH14" s="100">
        <f t="shared" si="0"/>
        <v>9186</v>
      </c>
      <c r="AI14" s="100">
        <f t="shared" si="0"/>
        <v>9186</v>
      </c>
    </row>
    <row r="15" spans="1:35" s="8" customFormat="1" ht="83.25" customHeight="1" x14ac:dyDescent="0.2">
      <c r="A15" s="12" t="s">
        <v>164</v>
      </c>
      <c r="B15" s="12">
        <v>1</v>
      </c>
      <c r="C15" s="14" t="s">
        <v>76</v>
      </c>
      <c r="D15" s="12" t="s">
        <v>26</v>
      </c>
      <c r="E15" s="116"/>
      <c r="F15" s="85" t="s">
        <v>258</v>
      </c>
      <c r="G15" s="83" t="s">
        <v>234</v>
      </c>
      <c r="H15" s="12" t="s">
        <v>36</v>
      </c>
      <c r="I15" s="17">
        <v>37922</v>
      </c>
      <c r="J15" s="17">
        <v>37622</v>
      </c>
      <c r="K15" s="12" t="s">
        <v>202</v>
      </c>
      <c r="L15" s="17" t="s">
        <v>87</v>
      </c>
      <c r="M15" s="12" t="s">
        <v>116</v>
      </c>
      <c r="N15" s="20" t="s">
        <v>103</v>
      </c>
      <c r="O15" s="13" t="s">
        <v>43</v>
      </c>
      <c r="P15" s="12"/>
      <c r="Q15" s="15" t="s">
        <v>19</v>
      </c>
      <c r="R15" s="12" t="s">
        <v>11</v>
      </c>
      <c r="S15" s="19" t="s">
        <v>104</v>
      </c>
      <c r="T15" s="12"/>
      <c r="U15" s="12">
        <v>98</v>
      </c>
      <c r="V15" s="12">
        <v>131</v>
      </c>
      <c r="W15" s="12">
        <v>131</v>
      </c>
      <c r="X15" s="13">
        <v>154</v>
      </c>
      <c r="Y15" s="13">
        <v>144</v>
      </c>
      <c r="Z15" s="13">
        <v>159</v>
      </c>
      <c r="AA15" s="13">
        <v>135</v>
      </c>
      <c r="AB15" s="13">
        <v>100</v>
      </c>
      <c r="AC15" s="13">
        <v>59</v>
      </c>
      <c r="AD15" s="43">
        <v>27</v>
      </c>
      <c r="AE15" s="101">
        <v>14</v>
      </c>
      <c r="AF15" s="101">
        <v>17</v>
      </c>
      <c r="AG15" s="101">
        <v>17</v>
      </c>
      <c r="AH15" s="101">
        <v>17</v>
      </c>
      <c r="AI15" s="101">
        <v>17</v>
      </c>
    </row>
    <row r="16" spans="1:35" s="8" customFormat="1" ht="52.5" customHeight="1" x14ac:dyDescent="0.2">
      <c r="A16" s="12"/>
      <c r="B16" s="12">
        <v>2</v>
      </c>
      <c r="C16" s="14"/>
      <c r="D16" s="12"/>
      <c r="E16" s="116"/>
      <c r="F16" s="85" t="s">
        <v>263</v>
      </c>
      <c r="G16" s="83" t="s">
        <v>234</v>
      </c>
      <c r="H16" s="12"/>
      <c r="I16" s="17"/>
      <c r="J16" s="17"/>
      <c r="K16" s="12"/>
      <c r="L16" s="17"/>
      <c r="M16" s="12"/>
      <c r="N16" s="20"/>
      <c r="O16" s="13"/>
      <c r="P16" s="12"/>
      <c r="Q16" s="15"/>
      <c r="R16" s="12"/>
      <c r="S16" s="19"/>
      <c r="T16" s="12"/>
      <c r="U16" s="12"/>
      <c r="V16" s="12"/>
      <c r="W16" s="12"/>
      <c r="X16" s="13"/>
      <c r="Y16" s="13"/>
      <c r="Z16" s="13"/>
      <c r="AA16" s="13"/>
      <c r="AB16" s="13"/>
      <c r="AC16" s="13"/>
      <c r="AD16" s="43"/>
      <c r="AE16" s="101">
        <v>3585</v>
      </c>
      <c r="AF16" s="101">
        <v>4204</v>
      </c>
      <c r="AG16" s="101">
        <v>4204</v>
      </c>
      <c r="AH16" s="101">
        <v>4204</v>
      </c>
      <c r="AI16" s="101">
        <v>4204</v>
      </c>
    </row>
    <row r="17" spans="1:35" s="8" customFormat="1" ht="99.75" customHeight="1" x14ac:dyDescent="0.2">
      <c r="A17" s="12" t="s">
        <v>164</v>
      </c>
      <c r="B17" s="12">
        <v>3</v>
      </c>
      <c r="C17" s="15" t="s">
        <v>77</v>
      </c>
      <c r="D17" s="12" t="s">
        <v>26</v>
      </c>
      <c r="E17" s="116"/>
      <c r="F17" s="85" t="s">
        <v>259</v>
      </c>
      <c r="G17" s="83" t="s">
        <v>254</v>
      </c>
      <c r="H17" s="12" t="s">
        <v>83</v>
      </c>
      <c r="I17" s="17">
        <v>37922</v>
      </c>
      <c r="J17" s="17">
        <v>37622</v>
      </c>
      <c r="K17" s="12" t="s">
        <v>202</v>
      </c>
      <c r="L17" s="17" t="s">
        <v>87</v>
      </c>
      <c r="M17" s="12" t="s">
        <v>117</v>
      </c>
      <c r="N17" s="20" t="s">
        <v>118</v>
      </c>
      <c r="O17" s="13" t="s">
        <v>43</v>
      </c>
      <c r="P17" s="12"/>
      <c r="Q17" s="15" t="s">
        <v>19</v>
      </c>
      <c r="R17" s="12" t="s">
        <v>11</v>
      </c>
      <c r="S17" s="19" t="s">
        <v>104</v>
      </c>
      <c r="T17" s="12"/>
      <c r="U17" s="12">
        <v>1900</v>
      </c>
      <c r="V17" s="12">
        <v>2000</v>
      </c>
      <c r="W17" s="12">
        <v>2600</v>
      </c>
      <c r="X17" s="13">
        <v>2008</v>
      </c>
      <c r="Y17" s="13">
        <v>1966</v>
      </c>
      <c r="Z17" s="13">
        <v>2563</v>
      </c>
      <c r="AA17" s="13">
        <v>2089</v>
      </c>
      <c r="AB17" s="13">
        <v>1969</v>
      </c>
      <c r="AC17" s="13">
        <v>1827</v>
      </c>
      <c r="AD17" s="43">
        <v>1828</v>
      </c>
      <c r="AE17" s="101">
        <v>1754</v>
      </c>
      <c r="AF17" s="101">
        <v>1863</v>
      </c>
      <c r="AG17" s="101">
        <v>1863</v>
      </c>
      <c r="AH17" s="101">
        <v>1863</v>
      </c>
      <c r="AI17" s="101">
        <v>1863</v>
      </c>
    </row>
    <row r="18" spans="1:35" s="8" customFormat="1" ht="72.75" customHeight="1" x14ac:dyDescent="0.2">
      <c r="A18" s="12" t="s">
        <v>164</v>
      </c>
      <c r="B18" s="12">
        <v>4</v>
      </c>
      <c r="C18" s="15" t="s">
        <v>78</v>
      </c>
      <c r="D18" s="12" t="s">
        <v>26</v>
      </c>
      <c r="E18" s="116"/>
      <c r="F18" s="85" t="s">
        <v>260</v>
      </c>
      <c r="G18" s="83" t="s">
        <v>254</v>
      </c>
      <c r="H18" s="12" t="s">
        <v>54</v>
      </c>
      <c r="I18" s="17">
        <v>41991</v>
      </c>
      <c r="J18" s="17">
        <v>42005</v>
      </c>
      <c r="K18" s="12" t="s">
        <v>202</v>
      </c>
      <c r="L18" s="17" t="s">
        <v>87</v>
      </c>
      <c r="M18" s="12" t="s">
        <v>117</v>
      </c>
      <c r="N18" s="20" t="s">
        <v>118</v>
      </c>
      <c r="O18" s="13" t="s">
        <v>43</v>
      </c>
      <c r="P18" s="12"/>
      <c r="Q18" s="15" t="s">
        <v>19</v>
      </c>
      <c r="R18" s="12" t="s">
        <v>11</v>
      </c>
      <c r="S18" s="19" t="s">
        <v>104</v>
      </c>
      <c r="T18" s="12"/>
      <c r="U18" s="12">
        <v>0</v>
      </c>
      <c r="V18" s="12">
        <v>0</v>
      </c>
      <c r="W18" s="12">
        <v>0</v>
      </c>
      <c r="X18" s="13">
        <v>0</v>
      </c>
      <c r="Y18" s="13">
        <v>383</v>
      </c>
      <c r="Z18" s="13">
        <v>618</v>
      </c>
      <c r="AA18" s="13">
        <v>532</v>
      </c>
      <c r="AB18" s="13">
        <v>588</v>
      </c>
      <c r="AC18" s="13">
        <v>746</v>
      </c>
      <c r="AD18" s="43">
        <v>684</v>
      </c>
      <c r="AE18" s="101">
        <v>791</v>
      </c>
      <c r="AF18" s="101">
        <v>897</v>
      </c>
      <c r="AG18" s="101">
        <v>897</v>
      </c>
      <c r="AH18" s="101">
        <v>897</v>
      </c>
      <c r="AI18" s="101">
        <v>897</v>
      </c>
    </row>
    <row r="19" spans="1:35" s="8" customFormat="1" ht="41.25" customHeight="1" x14ac:dyDescent="0.2">
      <c r="A19" s="12"/>
      <c r="B19" s="12">
        <v>5</v>
      </c>
      <c r="C19" s="15"/>
      <c r="D19" s="12"/>
      <c r="E19" s="116"/>
      <c r="F19" s="85" t="s">
        <v>261</v>
      </c>
      <c r="G19" s="83" t="s">
        <v>234</v>
      </c>
      <c r="H19" s="12" t="s">
        <v>37</v>
      </c>
      <c r="I19" s="17">
        <v>38353</v>
      </c>
      <c r="J19" s="17">
        <v>37987</v>
      </c>
      <c r="K19" s="12" t="s">
        <v>202</v>
      </c>
      <c r="L19" s="17" t="s">
        <v>87</v>
      </c>
      <c r="M19" s="12" t="s">
        <v>116</v>
      </c>
      <c r="N19" s="20" t="s">
        <v>103</v>
      </c>
      <c r="O19" s="13" t="s">
        <v>51</v>
      </c>
      <c r="P19" s="12">
        <v>85</v>
      </c>
      <c r="Q19" s="15" t="s">
        <v>17</v>
      </c>
      <c r="R19" s="12" t="s">
        <v>10</v>
      </c>
      <c r="S19" s="12" t="s">
        <v>105</v>
      </c>
      <c r="T19" s="12"/>
      <c r="U19" s="12">
        <v>2355</v>
      </c>
      <c r="V19" s="12">
        <v>2336</v>
      </c>
      <c r="W19" s="12">
        <v>2470</v>
      </c>
      <c r="X19" s="13">
        <v>2523.1999999999998</v>
      </c>
      <c r="Y19" s="13">
        <v>2879.2</v>
      </c>
      <c r="Z19" s="13">
        <v>2538.5</v>
      </c>
      <c r="AA19" s="13">
        <v>2561</v>
      </c>
      <c r="AB19" s="13">
        <v>2582</v>
      </c>
      <c r="AC19" s="13">
        <v>2812</v>
      </c>
      <c r="AD19" s="43">
        <v>2051</v>
      </c>
      <c r="AE19" s="101">
        <v>2516</v>
      </c>
      <c r="AF19" s="101">
        <v>2182</v>
      </c>
      <c r="AG19" s="101">
        <v>2182</v>
      </c>
      <c r="AH19" s="101">
        <v>2182</v>
      </c>
      <c r="AI19" s="101">
        <v>2182</v>
      </c>
    </row>
    <row r="20" spans="1:35" s="8" customFormat="1" ht="52.5" customHeight="1" x14ac:dyDescent="0.2">
      <c r="A20" s="12" t="s">
        <v>164</v>
      </c>
      <c r="B20" s="12">
        <v>6</v>
      </c>
      <c r="C20" s="15" t="s">
        <v>63</v>
      </c>
      <c r="D20" s="12" t="s">
        <v>26</v>
      </c>
      <c r="E20" s="112"/>
      <c r="F20" s="85" t="s">
        <v>262</v>
      </c>
      <c r="G20" s="83" t="s">
        <v>234</v>
      </c>
      <c r="H20" s="12" t="s">
        <v>37</v>
      </c>
      <c r="I20" s="17">
        <v>38353</v>
      </c>
      <c r="J20" s="17">
        <v>37987</v>
      </c>
      <c r="K20" s="12" t="s">
        <v>202</v>
      </c>
      <c r="L20" s="17" t="s">
        <v>87</v>
      </c>
      <c r="M20" s="12" t="s">
        <v>116</v>
      </c>
      <c r="N20" s="20" t="s">
        <v>103</v>
      </c>
      <c r="O20" s="13" t="s">
        <v>51</v>
      </c>
      <c r="P20" s="12">
        <v>85</v>
      </c>
      <c r="Q20" s="15" t="s">
        <v>17</v>
      </c>
      <c r="R20" s="12" t="s">
        <v>10</v>
      </c>
      <c r="S20" s="12" t="s">
        <v>105</v>
      </c>
      <c r="T20" s="12"/>
      <c r="U20" s="12">
        <v>2355</v>
      </c>
      <c r="V20" s="12">
        <v>2336</v>
      </c>
      <c r="W20" s="12">
        <v>2470</v>
      </c>
      <c r="X20" s="13">
        <v>2523.1999999999998</v>
      </c>
      <c r="Y20" s="13">
        <v>2879.2</v>
      </c>
      <c r="Z20" s="13">
        <v>2538.5</v>
      </c>
      <c r="AA20" s="13">
        <v>2561</v>
      </c>
      <c r="AB20" s="13">
        <v>2582</v>
      </c>
      <c r="AC20" s="13">
        <v>2812</v>
      </c>
      <c r="AD20" s="43">
        <v>2051</v>
      </c>
      <c r="AE20" s="101">
        <v>23</v>
      </c>
      <c r="AF20" s="101">
        <v>23</v>
      </c>
      <c r="AG20" s="101">
        <v>23</v>
      </c>
      <c r="AH20" s="101">
        <v>23</v>
      </c>
      <c r="AI20" s="101">
        <v>23</v>
      </c>
    </row>
    <row r="21" spans="1:35" s="8" customFormat="1" ht="33" customHeight="1" x14ac:dyDescent="0.2">
      <c r="A21" s="12"/>
      <c r="B21" s="12"/>
      <c r="C21" s="15"/>
      <c r="D21" s="12"/>
      <c r="E21" s="111" t="s">
        <v>255</v>
      </c>
      <c r="F21" s="86" t="s">
        <v>237</v>
      </c>
      <c r="G21" s="83"/>
      <c r="H21" s="12"/>
      <c r="I21" s="17"/>
      <c r="J21" s="17"/>
      <c r="K21" s="12"/>
      <c r="L21" s="17"/>
      <c r="M21" s="50"/>
      <c r="N21" s="53"/>
      <c r="O21" s="54"/>
      <c r="P21" s="50"/>
      <c r="Q21" s="55"/>
      <c r="R21" s="50"/>
      <c r="S21" s="50"/>
      <c r="T21" s="50"/>
      <c r="U21" s="50"/>
      <c r="V21" s="50"/>
      <c r="W21" s="50"/>
      <c r="X21" s="54"/>
      <c r="Y21" s="54"/>
      <c r="Z21" s="54"/>
      <c r="AA21" s="54"/>
      <c r="AB21" s="54"/>
      <c r="AC21" s="54"/>
      <c r="AD21" s="56"/>
      <c r="AE21" s="99">
        <f>AE22+AE23+AE24+AE25+AE28+AE29+AE30+AE27+AE32+AE26</f>
        <v>51777</v>
      </c>
      <c r="AF21" s="99">
        <f t="shared" ref="AF21:AI21" si="1">AF22+AF23+AF24+AF25+AF28+AF29+AF30+AF27+AF32+AF26</f>
        <v>103068.5</v>
      </c>
      <c r="AG21" s="99">
        <f t="shared" si="1"/>
        <v>153700.79999999999</v>
      </c>
      <c r="AH21" s="99">
        <f t="shared" si="1"/>
        <v>174201</v>
      </c>
      <c r="AI21" s="99">
        <f t="shared" si="1"/>
        <v>175934.5</v>
      </c>
    </row>
    <row r="22" spans="1:35" s="8" customFormat="1" ht="118.5" customHeight="1" x14ac:dyDescent="0.2">
      <c r="A22" s="12" t="s">
        <v>164</v>
      </c>
      <c r="B22" s="12">
        <v>7</v>
      </c>
      <c r="C22" s="15" t="s">
        <v>64</v>
      </c>
      <c r="D22" s="12" t="s">
        <v>26</v>
      </c>
      <c r="E22" s="116"/>
      <c r="F22" s="85" t="s">
        <v>272</v>
      </c>
      <c r="G22" s="83" t="s">
        <v>273</v>
      </c>
      <c r="H22" s="18" t="s">
        <v>81</v>
      </c>
      <c r="I22" s="17">
        <v>39858</v>
      </c>
      <c r="J22" s="17">
        <v>39814</v>
      </c>
      <c r="K22" s="12" t="s">
        <v>88</v>
      </c>
      <c r="L22" s="17" t="s">
        <v>87</v>
      </c>
      <c r="M22" s="12" t="s">
        <v>117</v>
      </c>
      <c r="N22" s="20" t="s">
        <v>119</v>
      </c>
      <c r="O22" s="13" t="s">
        <v>44</v>
      </c>
      <c r="P22" s="12"/>
      <c r="Q22" s="21" t="s">
        <v>48</v>
      </c>
      <c r="R22" s="12" t="s">
        <v>22</v>
      </c>
      <c r="S22" s="12" t="s">
        <v>105</v>
      </c>
      <c r="T22" s="12"/>
      <c r="U22" s="12">
        <v>51178</v>
      </c>
      <c r="V22" s="12">
        <v>22883</v>
      </c>
      <c r="W22" s="12">
        <v>18982</v>
      </c>
      <c r="X22" s="13">
        <v>24771</v>
      </c>
      <c r="Y22" s="13">
        <v>14710</v>
      </c>
      <c r="Z22" s="13">
        <v>12080</v>
      </c>
      <c r="AA22" s="13">
        <v>6826</v>
      </c>
      <c r="AB22" s="13">
        <v>756</v>
      </c>
      <c r="AC22" s="13">
        <v>675</v>
      </c>
      <c r="AD22" s="43">
        <v>642</v>
      </c>
      <c r="AE22" s="101">
        <v>1961</v>
      </c>
      <c r="AF22" s="101">
        <v>2074</v>
      </c>
      <c r="AG22" s="101">
        <v>1876</v>
      </c>
      <c r="AH22" s="101">
        <v>1703</v>
      </c>
      <c r="AI22" s="101">
        <v>1703</v>
      </c>
    </row>
    <row r="23" spans="1:35" s="8" customFormat="1" ht="100.5" customHeight="1" x14ac:dyDescent="0.2">
      <c r="A23" s="12"/>
      <c r="B23" s="12">
        <v>8</v>
      </c>
      <c r="C23" s="15"/>
      <c r="D23" s="12"/>
      <c r="E23" s="116"/>
      <c r="F23" s="85" t="s">
        <v>275</v>
      </c>
      <c r="G23" s="83" t="s">
        <v>274</v>
      </c>
      <c r="H23" s="18"/>
      <c r="I23" s="17"/>
      <c r="J23" s="17"/>
      <c r="K23" s="12"/>
      <c r="L23" s="17"/>
      <c r="M23" s="12"/>
      <c r="N23" s="20"/>
      <c r="O23" s="13"/>
      <c r="P23" s="12"/>
      <c r="Q23" s="21"/>
      <c r="R23" s="12"/>
      <c r="S23" s="12"/>
      <c r="T23" s="12"/>
      <c r="U23" s="12"/>
      <c r="V23" s="12"/>
      <c r="W23" s="12"/>
      <c r="X23" s="13"/>
      <c r="Y23" s="13"/>
      <c r="Z23" s="13"/>
      <c r="AA23" s="13"/>
      <c r="AB23" s="13"/>
      <c r="AC23" s="13"/>
      <c r="AD23" s="43"/>
      <c r="AE23" s="101">
        <v>850</v>
      </c>
      <c r="AF23" s="101">
        <v>29793</v>
      </c>
      <c r="AG23" s="101">
        <v>73134</v>
      </c>
      <c r="AH23" s="101">
        <v>116671</v>
      </c>
      <c r="AI23" s="101">
        <v>130186</v>
      </c>
    </row>
    <row r="24" spans="1:35" s="8" customFormat="1" ht="69.75" customHeight="1" x14ac:dyDescent="0.2">
      <c r="A24" s="12" t="s">
        <v>164</v>
      </c>
      <c r="B24" s="12">
        <v>9</v>
      </c>
      <c r="C24" s="15" t="s">
        <v>66</v>
      </c>
      <c r="D24" s="12" t="s">
        <v>26</v>
      </c>
      <c r="E24" s="116"/>
      <c r="F24" s="85" t="s">
        <v>276</v>
      </c>
      <c r="G24" s="83" t="s">
        <v>234</v>
      </c>
      <c r="H24" s="12" t="s">
        <v>85</v>
      </c>
      <c r="I24" s="17">
        <v>39446</v>
      </c>
      <c r="J24" s="17">
        <v>39448</v>
      </c>
      <c r="K24" s="12" t="s">
        <v>202</v>
      </c>
      <c r="L24" s="17" t="s">
        <v>87</v>
      </c>
      <c r="M24" s="12" t="s">
        <v>116</v>
      </c>
      <c r="N24" s="22" t="s">
        <v>106</v>
      </c>
      <c r="O24" s="13" t="s">
        <v>46</v>
      </c>
      <c r="P24" s="12" t="s">
        <v>161</v>
      </c>
      <c r="Q24" s="15" t="s">
        <v>18</v>
      </c>
      <c r="R24" s="12" t="s">
        <v>47</v>
      </c>
      <c r="S24" s="12" t="s">
        <v>105</v>
      </c>
      <c r="T24" s="12"/>
      <c r="U24" s="12">
        <v>908</v>
      </c>
      <c r="V24" s="12">
        <v>430</v>
      </c>
      <c r="W24" s="12">
        <v>600</v>
      </c>
      <c r="X24" s="13">
        <v>425</v>
      </c>
      <c r="Y24" s="13">
        <v>424</v>
      </c>
      <c r="Z24" s="13">
        <v>412</v>
      </c>
      <c r="AA24" s="13">
        <v>419</v>
      </c>
      <c r="AB24" s="13">
        <v>403</v>
      </c>
      <c r="AC24" s="13">
        <v>336</v>
      </c>
      <c r="AD24" s="43">
        <v>330</v>
      </c>
      <c r="AE24" s="101">
        <v>319</v>
      </c>
      <c r="AF24" s="101">
        <v>325</v>
      </c>
      <c r="AG24" s="101">
        <v>325</v>
      </c>
      <c r="AH24" s="101">
        <v>325</v>
      </c>
      <c r="AI24" s="101">
        <v>325</v>
      </c>
    </row>
    <row r="25" spans="1:35" s="8" customFormat="1" ht="33" customHeight="1" x14ac:dyDescent="0.2">
      <c r="A25" s="46" t="s">
        <v>164</v>
      </c>
      <c r="B25" s="46">
        <v>10</v>
      </c>
      <c r="C25" s="65" t="s">
        <v>67</v>
      </c>
      <c r="D25" s="46" t="s">
        <v>26</v>
      </c>
      <c r="E25" s="116"/>
      <c r="F25" s="88" t="s">
        <v>277</v>
      </c>
      <c r="G25" s="84" t="s">
        <v>234</v>
      </c>
      <c r="H25" s="46" t="s">
        <v>38</v>
      </c>
      <c r="I25" s="66">
        <v>40028</v>
      </c>
      <c r="J25" s="66">
        <v>39814</v>
      </c>
      <c r="K25" s="46" t="s">
        <v>89</v>
      </c>
      <c r="L25" s="66">
        <v>44562</v>
      </c>
      <c r="M25" s="46" t="s">
        <v>116</v>
      </c>
      <c r="N25" s="49" t="s">
        <v>106</v>
      </c>
      <c r="O25" s="45" t="s">
        <v>45</v>
      </c>
      <c r="P25" s="46" t="s">
        <v>160</v>
      </c>
      <c r="Q25" s="65" t="s">
        <v>23</v>
      </c>
      <c r="R25" s="46" t="s">
        <v>12</v>
      </c>
      <c r="S25" s="46" t="s">
        <v>105</v>
      </c>
      <c r="T25" s="46"/>
      <c r="U25" s="46">
        <v>8254</v>
      </c>
      <c r="V25" s="46">
        <v>10358</v>
      </c>
      <c r="W25" s="46">
        <v>13044</v>
      </c>
      <c r="X25" s="45">
        <v>14599</v>
      </c>
      <c r="Y25" s="45">
        <v>15752</v>
      </c>
      <c r="Z25" s="45">
        <v>16223</v>
      </c>
      <c r="AA25" s="45">
        <v>15979</v>
      </c>
      <c r="AB25" s="45">
        <v>877</v>
      </c>
      <c r="AC25" s="45">
        <v>7695</v>
      </c>
      <c r="AD25" s="45">
        <v>7420</v>
      </c>
      <c r="AE25" s="101">
        <v>7514</v>
      </c>
      <c r="AF25" s="101">
        <v>7000</v>
      </c>
      <c r="AG25" s="101">
        <v>7000</v>
      </c>
      <c r="AH25" s="101"/>
      <c r="AI25" s="101"/>
    </row>
    <row r="26" spans="1:35" s="8" customFormat="1" ht="60" customHeight="1" x14ac:dyDescent="0.2">
      <c r="A26" s="46" t="s">
        <v>164</v>
      </c>
      <c r="B26" s="46">
        <v>11</v>
      </c>
      <c r="C26" s="65" t="s">
        <v>69</v>
      </c>
      <c r="D26" s="46" t="s">
        <v>26</v>
      </c>
      <c r="E26" s="116"/>
      <c r="F26" s="88" t="s">
        <v>278</v>
      </c>
      <c r="G26" s="84" t="s">
        <v>234</v>
      </c>
      <c r="H26" s="46" t="s">
        <v>140</v>
      </c>
      <c r="I26" s="66">
        <v>42927</v>
      </c>
      <c r="J26" s="66">
        <v>42736</v>
      </c>
      <c r="K26" s="46" t="s">
        <v>91</v>
      </c>
      <c r="L26" s="66" t="s">
        <v>87</v>
      </c>
      <c r="M26" s="46" t="s">
        <v>116</v>
      </c>
      <c r="N26" s="49" t="s">
        <v>106</v>
      </c>
      <c r="O26" s="45" t="s">
        <v>50</v>
      </c>
      <c r="P26" s="46"/>
      <c r="Q26" s="65" t="s">
        <v>15</v>
      </c>
      <c r="R26" s="46" t="s">
        <v>8</v>
      </c>
      <c r="S26" s="46" t="s">
        <v>105</v>
      </c>
      <c r="T26" s="46" t="s">
        <v>124</v>
      </c>
      <c r="U26" s="45" t="s">
        <v>42</v>
      </c>
      <c r="V26" s="45" t="s">
        <v>42</v>
      </c>
      <c r="W26" s="45" t="s">
        <v>42</v>
      </c>
      <c r="X26" s="45" t="s">
        <v>42</v>
      </c>
      <c r="Y26" s="45" t="s">
        <v>42</v>
      </c>
      <c r="Z26" s="45" t="s">
        <v>42</v>
      </c>
      <c r="AA26" s="45">
        <v>0</v>
      </c>
      <c r="AB26" s="45">
        <v>0</v>
      </c>
      <c r="AC26" s="45">
        <v>0</v>
      </c>
      <c r="AD26" s="45">
        <v>0</v>
      </c>
      <c r="AE26" s="101">
        <v>155</v>
      </c>
      <c r="AF26" s="101">
        <v>165</v>
      </c>
      <c r="AG26" s="101"/>
      <c r="AH26" s="101"/>
      <c r="AI26" s="101"/>
    </row>
    <row r="27" spans="1:35" s="8" customFormat="1" ht="81.75" customHeight="1" x14ac:dyDescent="0.2">
      <c r="A27" s="46"/>
      <c r="B27" s="46">
        <v>12</v>
      </c>
      <c r="C27" s="65"/>
      <c r="D27" s="46"/>
      <c r="E27" s="116"/>
      <c r="F27" s="88" t="s">
        <v>279</v>
      </c>
      <c r="G27" s="84" t="s">
        <v>234</v>
      </c>
      <c r="H27" s="46"/>
      <c r="I27" s="66"/>
      <c r="J27" s="66"/>
      <c r="K27" s="46"/>
      <c r="L27" s="66"/>
      <c r="M27" s="46"/>
      <c r="N27" s="49"/>
      <c r="O27" s="45"/>
      <c r="P27" s="46"/>
      <c r="Q27" s="65"/>
      <c r="R27" s="46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</row>
    <row r="28" spans="1:35" s="8" customFormat="1" ht="223.5" customHeight="1" x14ac:dyDescent="0.2">
      <c r="A28" s="46" t="s">
        <v>164</v>
      </c>
      <c r="B28" s="46">
        <v>13</v>
      </c>
      <c r="C28" s="65" t="s">
        <v>72</v>
      </c>
      <c r="D28" s="46" t="s">
        <v>26</v>
      </c>
      <c r="E28" s="116"/>
      <c r="F28" s="89" t="s">
        <v>280</v>
      </c>
      <c r="G28" s="84" t="s">
        <v>234</v>
      </c>
      <c r="H28" s="47" t="s">
        <v>93</v>
      </c>
      <c r="I28" s="66">
        <v>43258</v>
      </c>
      <c r="J28" s="66">
        <v>43101</v>
      </c>
      <c r="K28" s="47" t="s">
        <v>94</v>
      </c>
      <c r="L28" s="66" t="s">
        <v>144</v>
      </c>
      <c r="M28" s="46" t="s">
        <v>116</v>
      </c>
      <c r="N28" s="49" t="s">
        <v>106</v>
      </c>
      <c r="O28" s="45" t="s">
        <v>45</v>
      </c>
      <c r="P28" s="47" t="s">
        <v>143</v>
      </c>
      <c r="Q28" s="65" t="s">
        <v>16</v>
      </c>
      <c r="R28" s="46" t="s">
        <v>9</v>
      </c>
      <c r="S28" s="46" t="s">
        <v>105</v>
      </c>
      <c r="T28" s="67" t="s">
        <v>125</v>
      </c>
      <c r="U28" s="45" t="s">
        <v>42</v>
      </c>
      <c r="V28" s="45" t="s">
        <v>42</v>
      </c>
      <c r="W28" s="45" t="s">
        <v>42</v>
      </c>
      <c r="X28" s="45" t="s">
        <v>42</v>
      </c>
      <c r="Y28" s="45" t="s">
        <v>42</v>
      </c>
      <c r="Z28" s="45" t="s">
        <v>42</v>
      </c>
      <c r="AA28" s="45" t="s">
        <v>42</v>
      </c>
      <c r="AB28" s="45">
        <v>153</v>
      </c>
      <c r="AC28" s="45">
        <v>80</v>
      </c>
      <c r="AD28" s="45">
        <v>80</v>
      </c>
      <c r="AE28" s="101">
        <v>2072</v>
      </c>
      <c r="AF28" s="101">
        <v>1200</v>
      </c>
      <c r="AG28" s="101">
        <v>1200</v>
      </c>
      <c r="AH28" s="101">
        <v>1200</v>
      </c>
      <c r="AI28" s="101">
        <v>1200</v>
      </c>
    </row>
    <row r="29" spans="1:35" s="8" customFormat="1" ht="164.25" customHeight="1" x14ac:dyDescent="0.2">
      <c r="A29" s="46" t="s">
        <v>164</v>
      </c>
      <c r="B29" s="46">
        <v>14</v>
      </c>
      <c r="C29" s="65" t="s">
        <v>212</v>
      </c>
      <c r="D29" s="46" t="s">
        <v>26</v>
      </c>
      <c r="E29" s="116"/>
      <c r="F29" s="88" t="s">
        <v>294</v>
      </c>
      <c r="G29" s="84" t="s">
        <v>234</v>
      </c>
      <c r="H29" s="48" t="s">
        <v>213</v>
      </c>
      <c r="I29" s="68">
        <v>44348</v>
      </c>
      <c r="J29" s="68">
        <v>43831</v>
      </c>
      <c r="K29" s="46" t="s">
        <v>214</v>
      </c>
      <c r="L29" s="66" t="s">
        <v>215</v>
      </c>
      <c r="M29" s="48" t="s">
        <v>116</v>
      </c>
      <c r="N29" s="49" t="s">
        <v>106</v>
      </c>
      <c r="O29" s="46" t="s">
        <v>216</v>
      </c>
      <c r="P29" s="48" t="s">
        <v>217</v>
      </c>
      <c r="Q29" s="69" t="s">
        <v>218</v>
      </c>
      <c r="R29" s="48" t="s">
        <v>219</v>
      </c>
      <c r="S29" s="46" t="s">
        <v>105</v>
      </c>
      <c r="T29" s="67"/>
      <c r="U29" s="45" t="s">
        <v>42</v>
      </c>
      <c r="V29" s="45" t="s">
        <v>42</v>
      </c>
      <c r="W29" s="45" t="s">
        <v>42</v>
      </c>
      <c r="X29" s="45" t="s">
        <v>42</v>
      </c>
      <c r="Y29" s="45" t="s">
        <v>42</v>
      </c>
      <c r="Z29" s="45" t="s">
        <v>42</v>
      </c>
      <c r="AA29" s="45" t="s">
        <v>42</v>
      </c>
      <c r="AB29" s="45" t="s">
        <v>42</v>
      </c>
      <c r="AC29" s="48" t="s">
        <v>42</v>
      </c>
      <c r="AD29" s="46">
        <v>14216</v>
      </c>
      <c r="AE29" s="101">
        <v>36533</v>
      </c>
      <c r="AF29" s="101">
        <v>58957.5</v>
      </c>
      <c r="AG29" s="101">
        <v>58262.8</v>
      </c>
      <c r="AH29" s="101">
        <v>42687</v>
      </c>
      <c r="AI29" s="102">
        <v>31192.5</v>
      </c>
    </row>
    <row r="30" spans="1:35" s="8" customFormat="1" ht="106.5" customHeight="1" x14ac:dyDescent="0.2">
      <c r="A30" s="46" t="s">
        <v>164</v>
      </c>
      <c r="B30" s="46">
        <v>15</v>
      </c>
      <c r="C30" s="65" t="s">
        <v>220</v>
      </c>
      <c r="D30" s="46" t="s">
        <v>26</v>
      </c>
      <c r="E30" s="116"/>
      <c r="F30" s="88" t="s">
        <v>281</v>
      </c>
      <c r="G30" s="84" t="s">
        <v>234</v>
      </c>
      <c r="H30" s="46" t="s">
        <v>221</v>
      </c>
      <c r="I30" s="68">
        <v>44348</v>
      </c>
      <c r="J30" s="68">
        <v>43831</v>
      </c>
      <c r="K30" s="46" t="s">
        <v>222</v>
      </c>
      <c r="L30" s="66">
        <v>47119</v>
      </c>
      <c r="M30" s="48" t="s">
        <v>116</v>
      </c>
      <c r="N30" s="49" t="s">
        <v>106</v>
      </c>
      <c r="O30" s="46" t="s">
        <v>223</v>
      </c>
      <c r="P30" s="46"/>
      <c r="Q30" s="65" t="s">
        <v>24</v>
      </c>
      <c r="R30" s="46" t="s">
        <v>5</v>
      </c>
      <c r="S30" s="46" t="s">
        <v>105</v>
      </c>
      <c r="T30" s="67"/>
      <c r="U30" s="45" t="s">
        <v>42</v>
      </c>
      <c r="V30" s="45" t="s">
        <v>42</v>
      </c>
      <c r="W30" s="45" t="s">
        <v>42</v>
      </c>
      <c r="X30" s="45" t="s">
        <v>42</v>
      </c>
      <c r="Y30" s="45" t="s">
        <v>42</v>
      </c>
      <c r="Z30" s="45" t="s">
        <v>42</v>
      </c>
      <c r="AA30" s="45" t="s">
        <v>42</v>
      </c>
      <c r="AB30" s="45" t="s">
        <v>42</v>
      </c>
      <c r="AC30" s="46" t="s">
        <v>42</v>
      </c>
      <c r="AD30" s="46">
        <v>0</v>
      </c>
      <c r="AE30" s="101">
        <v>2373</v>
      </c>
      <c r="AF30" s="101">
        <v>3554</v>
      </c>
      <c r="AG30" s="101">
        <v>11903</v>
      </c>
      <c r="AH30" s="101">
        <v>11615</v>
      </c>
      <c r="AI30" s="101">
        <v>11328</v>
      </c>
    </row>
    <row r="31" spans="1:35" s="8" customFormat="1" ht="276" hidden="1" customHeight="1" x14ac:dyDescent="0.2">
      <c r="A31" s="12" t="s">
        <v>164</v>
      </c>
      <c r="B31" s="12">
        <v>17</v>
      </c>
      <c r="C31" s="15" t="s">
        <v>131</v>
      </c>
      <c r="D31" s="12" t="s">
        <v>26</v>
      </c>
      <c r="E31" s="116"/>
      <c r="F31" s="87" t="s">
        <v>132</v>
      </c>
      <c r="G31" s="83"/>
      <c r="H31" s="16" t="s">
        <v>134</v>
      </c>
      <c r="I31" s="17">
        <v>44072</v>
      </c>
      <c r="J31" s="17">
        <v>43831</v>
      </c>
      <c r="K31" s="16" t="s">
        <v>133</v>
      </c>
      <c r="L31" s="17">
        <v>44197</v>
      </c>
      <c r="M31" s="12" t="s">
        <v>135</v>
      </c>
      <c r="N31" s="22" t="s">
        <v>200</v>
      </c>
      <c r="O31" s="13" t="s">
        <v>136</v>
      </c>
      <c r="P31" s="16" t="s">
        <v>158</v>
      </c>
      <c r="Q31" s="15" t="s">
        <v>21</v>
      </c>
      <c r="R31" s="12" t="s">
        <v>22</v>
      </c>
      <c r="S31" s="12" t="s">
        <v>105</v>
      </c>
      <c r="T31" s="23"/>
      <c r="U31" s="13" t="s">
        <v>42</v>
      </c>
      <c r="V31" s="13" t="s">
        <v>42</v>
      </c>
      <c r="W31" s="13" t="s">
        <v>42</v>
      </c>
      <c r="X31" s="13" t="s">
        <v>42</v>
      </c>
      <c r="Y31" s="13" t="s">
        <v>42</v>
      </c>
      <c r="Z31" s="13" t="s">
        <v>42</v>
      </c>
      <c r="AA31" s="13" t="s">
        <v>42</v>
      </c>
      <c r="AB31" s="13" t="s">
        <v>42</v>
      </c>
      <c r="AC31" s="13" t="s">
        <v>42</v>
      </c>
      <c r="AD31" s="43">
        <v>17032</v>
      </c>
      <c r="AE31" s="101"/>
      <c r="AF31" s="101" t="s">
        <v>42</v>
      </c>
      <c r="AG31" s="101" t="s">
        <v>42</v>
      </c>
      <c r="AH31" s="101" t="s">
        <v>42</v>
      </c>
      <c r="AI31" s="101" t="s">
        <v>42</v>
      </c>
    </row>
    <row r="32" spans="1:35" s="8" customFormat="1" ht="85.5" customHeight="1" x14ac:dyDescent="0.2">
      <c r="A32" s="12"/>
      <c r="B32" s="12">
        <v>16</v>
      </c>
      <c r="C32" s="15"/>
      <c r="D32" s="12"/>
      <c r="E32" s="112"/>
      <c r="F32" s="87" t="s">
        <v>282</v>
      </c>
      <c r="G32" s="83" t="s">
        <v>234</v>
      </c>
      <c r="H32" s="16"/>
      <c r="I32" s="17"/>
      <c r="J32" s="17"/>
      <c r="K32" s="16"/>
      <c r="L32" s="17"/>
      <c r="M32" s="12"/>
      <c r="N32" s="22"/>
      <c r="O32" s="13"/>
      <c r="P32" s="16"/>
      <c r="Q32" s="15"/>
      <c r="R32" s="12"/>
      <c r="S32" s="12"/>
      <c r="T32" s="23"/>
      <c r="U32" s="13"/>
      <c r="V32" s="13"/>
      <c r="W32" s="13"/>
      <c r="X32" s="13"/>
      <c r="Y32" s="13"/>
      <c r="Z32" s="13"/>
      <c r="AA32" s="13"/>
      <c r="AB32" s="13"/>
      <c r="AC32" s="13"/>
      <c r="AD32" s="43"/>
      <c r="AE32" s="101"/>
      <c r="AF32" s="101"/>
      <c r="AG32" s="101"/>
      <c r="AH32" s="101"/>
      <c r="AI32" s="101"/>
    </row>
    <row r="33" spans="1:35" s="8" customFormat="1" ht="42.75" customHeight="1" x14ac:dyDescent="0.2">
      <c r="A33" s="12"/>
      <c r="B33" s="12"/>
      <c r="C33" s="15"/>
      <c r="D33" s="12"/>
      <c r="E33" s="120" t="s">
        <v>29</v>
      </c>
      <c r="F33" s="90" t="s">
        <v>295</v>
      </c>
      <c r="G33" s="83"/>
      <c r="H33" s="16"/>
      <c r="I33" s="17"/>
      <c r="J33" s="17"/>
      <c r="K33" s="16"/>
      <c r="L33" s="17"/>
      <c r="M33" s="50"/>
      <c r="N33" s="57"/>
      <c r="O33" s="54"/>
      <c r="P33" s="58"/>
      <c r="Q33" s="55"/>
      <c r="R33" s="50"/>
      <c r="S33" s="50"/>
      <c r="T33" s="59"/>
      <c r="U33" s="54"/>
      <c r="V33" s="54"/>
      <c r="W33" s="54"/>
      <c r="X33" s="54"/>
      <c r="Y33" s="54"/>
      <c r="Z33" s="54"/>
      <c r="AA33" s="54"/>
      <c r="AB33" s="54"/>
      <c r="AC33" s="54"/>
      <c r="AD33" s="56"/>
      <c r="AE33" s="99">
        <f>AE35+AE36+AE42+AE37+AE38+AE39+AE40+AE41</f>
        <v>1373079</v>
      </c>
      <c r="AF33" s="99">
        <f t="shared" ref="AF33:AI33" si="2">AF35+AF36+AF42+AF37+AF38+AF39+AF40+AF41</f>
        <v>1325342</v>
      </c>
      <c r="AG33" s="99">
        <f t="shared" si="2"/>
        <v>1345911</v>
      </c>
      <c r="AH33" s="99">
        <f t="shared" si="2"/>
        <v>1289913</v>
      </c>
      <c r="AI33" s="99">
        <f t="shared" si="2"/>
        <v>1334486</v>
      </c>
    </row>
    <row r="34" spans="1:35" s="8" customFormat="1" ht="42.75" customHeight="1" x14ac:dyDescent="0.2">
      <c r="A34" s="12"/>
      <c r="B34" s="12"/>
      <c r="C34" s="15"/>
      <c r="D34" s="12"/>
      <c r="E34" s="121"/>
      <c r="F34" s="86" t="s">
        <v>296</v>
      </c>
      <c r="G34" s="83"/>
      <c r="H34" s="16"/>
      <c r="I34" s="17"/>
      <c r="J34" s="17"/>
      <c r="K34" s="16"/>
      <c r="L34" s="17"/>
      <c r="M34" s="78"/>
      <c r="N34" s="57"/>
      <c r="O34" s="54"/>
      <c r="P34" s="58"/>
      <c r="Q34" s="55"/>
      <c r="R34" s="78"/>
      <c r="S34" s="78"/>
      <c r="T34" s="59"/>
      <c r="U34" s="54"/>
      <c r="V34" s="54"/>
      <c r="W34" s="54"/>
      <c r="X34" s="54"/>
      <c r="Y34" s="54"/>
      <c r="Z34" s="54"/>
      <c r="AA34" s="54"/>
      <c r="AB34" s="54"/>
      <c r="AC34" s="54"/>
      <c r="AD34" s="56"/>
      <c r="AE34" s="99">
        <f>AE33*0.93</f>
        <v>1276963.47</v>
      </c>
      <c r="AF34" s="99">
        <f t="shared" ref="AF34:AI34" si="3">AF33*0.93</f>
        <v>1232568.06</v>
      </c>
      <c r="AG34" s="99">
        <f t="shared" si="3"/>
        <v>1251697.23</v>
      </c>
      <c r="AH34" s="99">
        <f t="shared" si="3"/>
        <v>1199619.0900000001</v>
      </c>
      <c r="AI34" s="99">
        <f t="shared" si="3"/>
        <v>1241071.98</v>
      </c>
    </row>
    <row r="35" spans="1:35" s="8" customFormat="1" ht="165.75" customHeight="1" x14ac:dyDescent="0.2">
      <c r="A35" s="12" t="s">
        <v>164</v>
      </c>
      <c r="B35" s="12">
        <v>17</v>
      </c>
      <c r="C35" s="15" t="s">
        <v>79</v>
      </c>
      <c r="D35" s="12" t="s">
        <v>26</v>
      </c>
      <c r="E35" s="121"/>
      <c r="F35" s="85" t="s">
        <v>287</v>
      </c>
      <c r="G35" s="83" t="s">
        <v>235</v>
      </c>
      <c r="H35" s="12" t="s">
        <v>141</v>
      </c>
      <c r="I35" s="17">
        <v>40542</v>
      </c>
      <c r="J35" s="17">
        <v>40544</v>
      </c>
      <c r="K35" s="12" t="s">
        <v>89</v>
      </c>
      <c r="L35" s="17">
        <v>44562</v>
      </c>
      <c r="M35" s="12" t="s">
        <v>117</v>
      </c>
      <c r="N35" s="20" t="s">
        <v>121</v>
      </c>
      <c r="O35" s="13" t="s">
        <v>45</v>
      </c>
      <c r="P35" s="12" t="s">
        <v>55</v>
      </c>
      <c r="Q35" s="15" t="s">
        <v>14</v>
      </c>
      <c r="R35" s="12" t="s">
        <v>7</v>
      </c>
      <c r="S35" s="12" t="s">
        <v>107</v>
      </c>
      <c r="T35" s="12"/>
      <c r="U35" s="13">
        <v>0</v>
      </c>
      <c r="V35" s="12">
        <v>87979</v>
      </c>
      <c r="W35" s="12">
        <v>94458</v>
      </c>
      <c r="X35" s="13">
        <v>110059</v>
      </c>
      <c r="Y35" s="13">
        <v>106318</v>
      </c>
      <c r="Z35" s="13">
        <v>148415</v>
      </c>
      <c r="AA35" s="13">
        <v>211501</v>
      </c>
      <c r="AB35" s="13">
        <v>215536</v>
      </c>
      <c r="AC35" s="13">
        <v>293361</v>
      </c>
      <c r="AD35" s="43">
        <v>295423</v>
      </c>
      <c r="AE35" s="101">
        <v>824196</v>
      </c>
      <c r="AF35" s="101">
        <v>945616</v>
      </c>
      <c r="AG35" s="101">
        <v>968266</v>
      </c>
      <c r="AH35" s="101">
        <v>1045727</v>
      </c>
      <c r="AI35" s="101">
        <v>1114745</v>
      </c>
    </row>
    <row r="36" spans="1:35" s="8" customFormat="1" ht="172.5" customHeight="1" x14ac:dyDescent="0.2">
      <c r="A36" s="12" t="s">
        <v>164</v>
      </c>
      <c r="B36" s="12">
        <v>18</v>
      </c>
      <c r="C36" s="15" t="s">
        <v>80</v>
      </c>
      <c r="D36" s="12" t="s">
        <v>26</v>
      </c>
      <c r="E36" s="121"/>
      <c r="F36" s="85" t="s">
        <v>288</v>
      </c>
      <c r="G36" s="83" t="s">
        <v>256</v>
      </c>
      <c r="H36" s="12" t="s">
        <v>142</v>
      </c>
      <c r="I36" s="17">
        <v>42734</v>
      </c>
      <c r="J36" s="17">
        <v>42736</v>
      </c>
      <c r="K36" s="12" t="s">
        <v>89</v>
      </c>
      <c r="L36" s="17">
        <v>44562</v>
      </c>
      <c r="M36" s="12" t="s">
        <v>117</v>
      </c>
      <c r="N36" s="20" t="s">
        <v>122</v>
      </c>
      <c r="O36" s="13" t="s">
        <v>45</v>
      </c>
      <c r="P36" s="12" t="s">
        <v>39</v>
      </c>
      <c r="Q36" s="15" t="s">
        <v>14</v>
      </c>
      <c r="R36" s="12" t="s">
        <v>7</v>
      </c>
      <c r="S36" s="12" t="s">
        <v>107</v>
      </c>
      <c r="T36" s="12"/>
      <c r="U36" s="13" t="s">
        <v>42</v>
      </c>
      <c r="V36" s="13" t="s">
        <v>42</v>
      </c>
      <c r="W36" s="13" t="s">
        <v>42</v>
      </c>
      <c r="X36" s="13" t="s">
        <v>42</v>
      </c>
      <c r="Y36" s="13" t="s">
        <v>42</v>
      </c>
      <c r="Z36" s="13" t="s">
        <v>42</v>
      </c>
      <c r="AA36" s="13">
        <v>21922</v>
      </c>
      <c r="AB36" s="13">
        <v>38452</v>
      </c>
      <c r="AC36" s="13">
        <v>57092</v>
      </c>
      <c r="AD36" s="43">
        <v>70727</v>
      </c>
      <c r="AE36" s="101">
        <v>162467</v>
      </c>
      <c r="AF36" s="101">
        <v>185714</v>
      </c>
      <c r="AG36" s="101">
        <v>190867</v>
      </c>
      <c r="AH36" s="101">
        <v>206136</v>
      </c>
      <c r="AI36" s="101">
        <v>219741</v>
      </c>
    </row>
    <row r="37" spans="1:35" s="8" customFormat="1" ht="282" customHeight="1" x14ac:dyDescent="0.2">
      <c r="A37" s="12" t="s">
        <v>164</v>
      </c>
      <c r="B37" s="12">
        <v>19</v>
      </c>
      <c r="C37" s="15" t="s">
        <v>137</v>
      </c>
      <c r="D37" s="12" t="s">
        <v>26</v>
      </c>
      <c r="E37" s="121"/>
      <c r="F37" s="85" t="s">
        <v>289</v>
      </c>
      <c r="G37" s="83" t="s">
        <v>238</v>
      </c>
      <c r="H37" s="12"/>
      <c r="I37" s="17"/>
      <c r="J37" s="17"/>
      <c r="K37" s="12"/>
      <c r="L37" s="17"/>
      <c r="M37" s="12"/>
      <c r="N37" s="20"/>
      <c r="O37" s="13"/>
      <c r="P37" s="12"/>
      <c r="Q37" s="15"/>
      <c r="R37" s="12"/>
      <c r="S37" s="12"/>
      <c r="T37" s="12"/>
      <c r="U37" s="13"/>
      <c r="V37" s="13"/>
      <c r="W37" s="13"/>
      <c r="X37" s="13"/>
      <c r="Y37" s="13"/>
      <c r="Z37" s="13"/>
      <c r="AA37" s="13"/>
      <c r="AB37" s="13"/>
      <c r="AC37" s="13"/>
      <c r="AD37" s="43"/>
      <c r="AE37" s="101">
        <v>76100</v>
      </c>
      <c r="AF37" s="101">
        <v>76100</v>
      </c>
      <c r="AG37" s="101"/>
      <c r="AH37" s="101"/>
      <c r="AI37" s="101"/>
    </row>
    <row r="38" spans="1:35" s="8" customFormat="1" ht="286.5" customHeight="1" x14ac:dyDescent="0.2">
      <c r="A38" s="12"/>
      <c r="B38" s="12">
        <v>20</v>
      </c>
      <c r="C38" s="15"/>
      <c r="D38" s="12"/>
      <c r="E38" s="121"/>
      <c r="F38" s="85" t="s">
        <v>290</v>
      </c>
      <c r="G38" s="83" t="s">
        <v>283</v>
      </c>
      <c r="H38" s="12"/>
      <c r="I38" s="17"/>
      <c r="J38" s="17"/>
      <c r="K38" s="12"/>
      <c r="L38" s="17"/>
      <c r="M38" s="12"/>
      <c r="N38" s="20"/>
      <c r="O38" s="13"/>
      <c r="P38" s="12"/>
      <c r="Q38" s="15"/>
      <c r="R38" s="12"/>
      <c r="S38" s="12"/>
      <c r="T38" s="12"/>
      <c r="U38" s="13"/>
      <c r="V38" s="13"/>
      <c r="W38" s="13"/>
      <c r="X38" s="13"/>
      <c r="Y38" s="13"/>
      <c r="Z38" s="13"/>
      <c r="AA38" s="13"/>
      <c r="AB38" s="13"/>
      <c r="AC38" s="13"/>
      <c r="AD38" s="43"/>
      <c r="AE38" s="101"/>
      <c r="AF38" s="101"/>
      <c r="AG38" s="101">
        <v>57075</v>
      </c>
      <c r="AH38" s="101"/>
      <c r="AI38" s="101"/>
    </row>
    <row r="39" spans="1:35" s="8" customFormat="1" ht="281.25" customHeight="1" x14ac:dyDescent="0.2">
      <c r="A39" s="12"/>
      <c r="B39" s="12">
        <v>21</v>
      </c>
      <c r="C39" s="15"/>
      <c r="D39" s="12"/>
      <c r="E39" s="121"/>
      <c r="F39" s="85" t="s">
        <v>291</v>
      </c>
      <c r="G39" s="83" t="s">
        <v>284</v>
      </c>
      <c r="H39" s="12"/>
      <c r="I39" s="17"/>
      <c r="J39" s="17"/>
      <c r="K39" s="12"/>
      <c r="L39" s="17"/>
      <c r="M39" s="12"/>
      <c r="N39" s="20"/>
      <c r="O39" s="13"/>
      <c r="P39" s="12"/>
      <c r="Q39" s="15"/>
      <c r="R39" s="12"/>
      <c r="S39" s="12"/>
      <c r="T39" s="12"/>
      <c r="U39" s="13"/>
      <c r="V39" s="13"/>
      <c r="W39" s="13"/>
      <c r="X39" s="13"/>
      <c r="Y39" s="13"/>
      <c r="Z39" s="13"/>
      <c r="AA39" s="13"/>
      <c r="AB39" s="13"/>
      <c r="AC39" s="13"/>
      <c r="AD39" s="43"/>
      <c r="AE39" s="101"/>
      <c r="AF39" s="101"/>
      <c r="AG39" s="101"/>
      <c r="AH39" s="101">
        <v>38050</v>
      </c>
      <c r="AI39" s="101"/>
    </row>
    <row r="40" spans="1:35" s="8" customFormat="1" ht="126.75" customHeight="1" x14ac:dyDescent="0.2">
      <c r="A40" s="12"/>
      <c r="B40" s="12">
        <v>22</v>
      </c>
      <c r="C40" s="15"/>
      <c r="D40" s="12"/>
      <c r="E40" s="121"/>
      <c r="F40" s="85" t="s">
        <v>292</v>
      </c>
      <c r="G40" s="83" t="s">
        <v>285</v>
      </c>
      <c r="H40" s="12"/>
      <c r="I40" s="17"/>
      <c r="J40" s="17"/>
      <c r="K40" s="12"/>
      <c r="L40" s="17"/>
      <c r="M40" s="12"/>
      <c r="N40" s="20"/>
      <c r="O40" s="13"/>
      <c r="P40" s="12"/>
      <c r="Q40" s="15"/>
      <c r="R40" s="12"/>
      <c r="S40" s="12"/>
      <c r="T40" s="12"/>
      <c r="U40" s="13"/>
      <c r="V40" s="13"/>
      <c r="W40" s="13"/>
      <c r="X40" s="13"/>
      <c r="Y40" s="13"/>
      <c r="Z40" s="13"/>
      <c r="AA40" s="13"/>
      <c r="AB40" s="13"/>
      <c r="AC40" s="13"/>
      <c r="AD40" s="43"/>
      <c r="AE40" s="101"/>
      <c r="AF40" s="101">
        <v>0</v>
      </c>
      <c r="AG40" s="101">
        <v>0</v>
      </c>
      <c r="AH40" s="101">
        <v>0</v>
      </c>
      <c r="AI40" s="101"/>
    </row>
    <row r="41" spans="1:35" s="8" customFormat="1" ht="126.75" customHeight="1" x14ac:dyDescent="0.2">
      <c r="A41" s="12"/>
      <c r="B41" s="12">
        <v>23</v>
      </c>
      <c r="C41" s="15"/>
      <c r="D41" s="12"/>
      <c r="E41" s="121"/>
      <c r="F41" s="85" t="s">
        <v>293</v>
      </c>
      <c r="G41" s="83" t="s">
        <v>286</v>
      </c>
      <c r="H41" s="12"/>
      <c r="I41" s="17"/>
      <c r="J41" s="17"/>
      <c r="K41" s="12"/>
      <c r="L41" s="17"/>
      <c r="M41" s="12"/>
      <c r="N41" s="20"/>
      <c r="O41" s="13"/>
      <c r="P41" s="12"/>
      <c r="Q41" s="15"/>
      <c r="R41" s="12"/>
      <c r="S41" s="12"/>
      <c r="T41" s="12"/>
      <c r="U41" s="13"/>
      <c r="V41" s="13"/>
      <c r="W41" s="13"/>
      <c r="X41" s="13"/>
      <c r="Y41" s="13"/>
      <c r="Z41" s="13"/>
      <c r="AA41" s="13"/>
      <c r="AB41" s="13"/>
      <c r="AC41" s="13"/>
      <c r="AD41" s="43"/>
      <c r="AE41" s="101"/>
      <c r="AF41" s="101">
        <v>0</v>
      </c>
      <c r="AG41" s="101">
        <v>0</v>
      </c>
      <c r="AH41" s="101">
        <v>0</v>
      </c>
      <c r="AI41" s="101"/>
    </row>
    <row r="42" spans="1:35" s="8" customFormat="1" ht="186.75" customHeight="1" x14ac:dyDescent="0.2">
      <c r="A42" s="12" t="s">
        <v>164</v>
      </c>
      <c r="B42" s="12">
        <v>24</v>
      </c>
      <c r="C42" s="15" t="s">
        <v>126</v>
      </c>
      <c r="D42" s="12" t="s">
        <v>26</v>
      </c>
      <c r="E42" s="122"/>
      <c r="F42" s="85" t="s">
        <v>257</v>
      </c>
      <c r="G42" s="83" t="s">
        <v>236</v>
      </c>
      <c r="H42" s="12" t="s">
        <v>95</v>
      </c>
      <c r="I42" s="17">
        <v>42319</v>
      </c>
      <c r="J42" s="17">
        <v>42005</v>
      </c>
      <c r="K42" s="12" t="s">
        <v>96</v>
      </c>
      <c r="L42" s="17">
        <v>45292</v>
      </c>
      <c r="M42" s="12" t="s">
        <v>108</v>
      </c>
      <c r="N42" s="20" t="s">
        <v>109</v>
      </c>
      <c r="O42" s="13" t="s">
        <v>45</v>
      </c>
      <c r="P42" s="12" t="s">
        <v>40</v>
      </c>
      <c r="Q42" s="15" t="s">
        <v>14</v>
      </c>
      <c r="R42" s="12" t="s">
        <v>7</v>
      </c>
      <c r="S42" s="16" t="s">
        <v>110</v>
      </c>
      <c r="T42" s="12"/>
      <c r="U42" s="24" t="s">
        <v>42</v>
      </c>
      <c r="V42" s="24" t="s">
        <v>42</v>
      </c>
      <c r="W42" s="24" t="s">
        <v>42</v>
      </c>
      <c r="X42" s="24" t="s">
        <v>42</v>
      </c>
      <c r="Y42" s="24">
        <v>141</v>
      </c>
      <c r="Z42" s="24">
        <v>25304</v>
      </c>
      <c r="AA42" s="25">
        <v>61681</v>
      </c>
      <c r="AB42" s="25">
        <v>29198</v>
      </c>
      <c r="AC42" s="25">
        <v>88501</v>
      </c>
      <c r="AD42" s="44">
        <v>173762</v>
      </c>
      <c r="AE42" s="103">
        <v>310316</v>
      </c>
      <c r="AF42" s="103">
        <v>117912</v>
      </c>
      <c r="AG42" s="103">
        <v>129703</v>
      </c>
      <c r="AH42" s="103"/>
      <c r="AI42" s="103"/>
    </row>
    <row r="43" spans="1:35" s="63" customFormat="1" ht="51.75" customHeight="1" x14ac:dyDescent="0.2">
      <c r="A43" s="50"/>
      <c r="B43" s="50"/>
      <c r="C43" s="55"/>
      <c r="D43" s="50"/>
      <c r="E43" s="111" t="s">
        <v>241</v>
      </c>
      <c r="F43" s="86" t="s">
        <v>239</v>
      </c>
      <c r="G43" s="82"/>
      <c r="H43" s="50"/>
      <c r="I43" s="51"/>
      <c r="J43" s="51"/>
      <c r="K43" s="50"/>
      <c r="L43" s="51"/>
      <c r="M43" s="50"/>
      <c r="N43" s="53"/>
      <c r="O43" s="54"/>
      <c r="P43" s="50"/>
      <c r="Q43" s="55"/>
      <c r="R43" s="50"/>
      <c r="S43" s="58"/>
      <c r="T43" s="50"/>
      <c r="U43" s="60"/>
      <c r="V43" s="60"/>
      <c r="W43" s="60"/>
      <c r="X43" s="60"/>
      <c r="Y43" s="60"/>
      <c r="Z43" s="60"/>
      <c r="AA43" s="61"/>
      <c r="AB43" s="61"/>
      <c r="AC43" s="61"/>
      <c r="AD43" s="62"/>
      <c r="AE43" s="104">
        <f>AE44</f>
        <v>3367</v>
      </c>
      <c r="AF43" s="104">
        <f>AF44</f>
        <v>3704</v>
      </c>
      <c r="AG43" s="104">
        <f t="shared" ref="AG43:AI43" si="4">AG44</f>
        <v>4074</v>
      </c>
      <c r="AH43" s="104">
        <f t="shared" si="4"/>
        <v>0</v>
      </c>
      <c r="AI43" s="104">
        <f t="shared" si="4"/>
        <v>0</v>
      </c>
    </row>
    <row r="44" spans="1:35" s="8" customFormat="1" ht="99.75" customHeight="1" x14ac:dyDescent="0.2">
      <c r="A44" s="12" t="s">
        <v>164</v>
      </c>
      <c r="B44" s="12">
        <v>25</v>
      </c>
      <c r="C44" s="15" t="s">
        <v>127</v>
      </c>
      <c r="D44" s="12" t="s">
        <v>26</v>
      </c>
      <c r="E44" s="112"/>
      <c r="F44" s="85" t="s">
        <v>240</v>
      </c>
      <c r="G44" s="83" t="s">
        <v>264</v>
      </c>
      <c r="H44" s="12" t="s">
        <v>97</v>
      </c>
      <c r="I44" s="17">
        <v>42370</v>
      </c>
      <c r="J44" s="17">
        <v>42370</v>
      </c>
      <c r="K44" s="12" t="s">
        <v>98</v>
      </c>
      <c r="L44" s="17">
        <v>45292</v>
      </c>
      <c r="M44" s="12" t="s">
        <v>108</v>
      </c>
      <c r="N44" s="20" t="s">
        <v>111</v>
      </c>
      <c r="O44" s="13" t="s">
        <v>45</v>
      </c>
      <c r="P44" s="12"/>
      <c r="Q44" s="15" t="s">
        <v>14</v>
      </c>
      <c r="R44" s="12" t="s">
        <v>7</v>
      </c>
      <c r="S44" s="16" t="s">
        <v>110</v>
      </c>
      <c r="T44" s="12"/>
      <c r="U44" s="13" t="s">
        <v>42</v>
      </c>
      <c r="V44" s="13" t="s">
        <v>42</v>
      </c>
      <c r="W44" s="13" t="s">
        <v>42</v>
      </c>
      <c r="X44" s="13" t="s">
        <v>42</v>
      </c>
      <c r="Y44" s="13" t="s">
        <v>42</v>
      </c>
      <c r="Z44" s="24">
        <v>251</v>
      </c>
      <c r="AA44" s="25">
        <v>2833</v>
      </c>
      <c r="AB44" s="25">
        <v>3632</v>
      </c>
      <c r="AC44" s="25">
        <v>3753</v>
      </c>
      <c r="AD44" s="44">
        <v>4732</v>
      </c>
      <c r="AE44" s="103">
        <v>3367</v>
      </c>
      <c r="AF44" s="101">
        <v>3704</v>
      </c>
      <c r="AG44" s="101">
        <v>4074</v>
      </c>
      <c r="AH44" s="101"/>
      <c r="AI44" s="103"/>
    </row>
    <row r="45" spans="1:35" s="8" customFormat="1" ht="26.25" hidden="1" customHeight="1" x14ac:dyDescent="0.2">
      <c r="A45" s="12" t="s">
        <v>164</v>
      </c>
      <c r="B45" s="12">
        <v>23</v>
      </c>
      <c r="C45" s="15" t="s">
        <v>73</v>
      </c>
      <c r="D45" s="12" t="s">
        <v>26</v>
      </c>
      <c r="E45" s="12" t="s">
        <v>30</v>
      </c>
      <c r="F45" s="85" t="s">
        <v>31</v>
      </c>
      <c r="G45" s="83"/>
      <c r="H45" s="12" t="s">
        <v>81</v>
      </c>
      <c r="I45" s="17">
        <v>42137</v>
      </c>
      <c r="J45" s="17">
        <v>42005</v>
      </c>
      <c r="K45" s="12" t="s">
        <v>147</v>
      </c>
      <c r="L45" s="17">
        <v>44927</v>
      </c>
      <c r="M45" s="12" t="s">
        <v>117</v>
      </c>
      <c r="N45" s="20" t="s">
        <v>112</v>
      </c>
      <c r="O45" s="13" t="s">
        <v>45</v>
      </c>
      <c r="P45" s="12"/>
      <c r="Q45" s="21" t="s">
        <v>48</v>
      </c>
      <c r="R45" s="12" t="s">
        <v>22</v>
      </c>
      <c r="S45" s="12" t="s">
        <v>105</v>
      </c>
      <c r="T45" s="12"/>
      <c r="U45" s="13" t="s">
        <v>42</v>
      </c>
      <c r="V45" s="13" t="s">
        <v>42</v>
      </c>
      <c r="W45" s="13" t="s">
        <v>42</v>
      </c>
      <c r="X45" s="13" t="s">
        <v>42</v>
      </c>
      <c r="Y45" s="13">
        <v>0</v>
      </c>
      <c r="Z45" s="24">
        <v>0</v>
      </c>
      <c r="AA45" s="25">
        <v>840</v>
      </c>
      <c r="AB45" s="13">
        <v>1542</v>
      </c>
      <c r="AC45" s="13">
        <v>1903</v>
      </c>
      <c r="AD45" s="43">
        <v>2035</v>
      </c>
      <c r="AE45" s="101"/>
      <c r="AF45" s="101">
        <v>0</v>
      </c>
      <c r="AG45" s="101">
        <v>0</v>
      </c>
      <c r="AH45" s="101" t="s">
        <v>42</v>
      </c>
      <c r="AI45" s="101" t="s">
        <v>42</v>
      </c>
    </row>
    <row r="46" spans="1:35" s="63" customFormat="1" ht="48" customHeight="1" x14ac:dyDescent="0.2">
      <c r="A46" s="91"/>
      <c r="B46" s="78"/>
      <c r="C46" s="55"/>
      <c r="D46" s="78"/>
      <c r="E46" s="113" t="s">
        <v>30</v>
      </c>
      <c r="F46" s="86" t="s">
        <v>242</v>
      </c>
      <c r="G46" s="82"/>
      <c r="H46" s="78"/>
      <c r="I46" s="81"/>
      <c r="J46" s="81"/>
      <c r="K46" s="78"/>
      <c r="L46" s="81"/>
      <c r="M46" s="78"/>
      <c r="N46" s="53"/>
      <c r="O46" s="54"/>
      <c r="P46" s="78"/>
      <c r="Q46" s="64"/>
      <c r="R46" s="78"/>
      <c r="S46" s="78"/>
      <c r="T46" s="78"/>
      <c r="U46" s="54"/>
      <c r="V46" s="54"/>
      <c r="W46" s="54"/>
      <c r="X46" s="54"/>
      <c r="Y46" s="54"/>
      <c r="Z46" s="60"/>
      <c r="AA46" s="61"/>
      <c r="AB46" s="54"/>
      <c r="AC46" s="54"/>
      <c r="AD46" s="56"/>
      <c r="AE46" s="99">
        <f>AE48+AE52+AE53+AE47+AE51+AE66+AE65</f>
        <v>499372</v>
      </c>
      <c r="AF46" s="99">
        <f t="shared" ref="AF46:AI46" si="5">AF48+AF52+AF53+AF47+AF51+AF66+AF65</f>
        <v>451236</v>
      </c>
      <c r="AG46" s="99">
        <f t="shared" si="5"/>
        <v>329736</v>
      </c>
      <c r="AH46" s="99">
        <f t="shared" si="5"/>
        <v>329736</v>
      </c>
      <c r="AI46" s="99">
        <f t="shared" si="5"/>
        <v>329736</v>
      </c>
    </row>
    <row r="47" spans="1:35" s="63" customFormat="1" ht="58.5" customHeight="1" x14ac:dyDescent="0.2">
      <c r="A47" s="91"/>
      <c r="B47" s="12">
        <v>26</v>
      </c>
      <c r="C47" s="55"/>
      <c r="D47" s="78"/>
      <c r="E47" s="113"/>
      <c r="F47" s="85" t="s">
        <v>243</v>
      </c>
      <c r="G47" s="83" t="s">
        <v>244</v>
      </c>
      <c r="H47" s="78"/>
      <c r="I47" s="81"/>
      <c r="J47" s="81"/>
      <c r="K47" s="78"/>
      <c r="L47" s="81"/>
      <c r="M47" s="78"/>
      <c r="N47" s="53"/>
      <c r="O47" s="54"/>
      <c r="P47" s="78"/>
      <c r="Q47" s="64"/>
      <c r="R47" s="78"/>
      <c r="S47" s="78"/>
      <c r="T47" s="78"/>
      <c r="U47" s="54"/>
      <c r="V47" s="54"/>
      <c r="W47" s="54"/>
      <c r="X47" s="54"/>
      <c r="Y47" s="54"/>
      <c r="Z47" s="60"/>
      <c r="AA47" s="61"/>
      <c r="AB47" s="54"/>
      <c r="AC47" s="54"/>
      <c r="AD47" s="56"/>
      <c r="AE47" s="101">
        <v>0</v>
      </c>
      <c r="AF47" s="101">
        <v>0</v>
      </c>
      <c r="AG47" s="101"/>
      <c r="AH47" s="99"/>
      <c r="AI47" s="99"/>
    </row>
    <row r="48" spans="1:35" s="8" customFormat="1" ht="150.75" customHeight="1" x14ac:dyDescent="0.2">
      <c r="A48" s="92" t="s">
        <v>164</v>
      </c>
      <c r="B48" s="12">
        <v>27</v>
      </c>
      <c r="C48" s="15" t="s">
        <v>74</v>
      </c>
      <c r="D48" s="12" t="s">
        <v>26</v>
      </c>
      <c r="E48" s="113"/>
      <c r="F48" s="85" t="s">
        <v>245</v>
      </c>
      <c r="G48" s="83" t="s">
        <v>246</v>
      </c>
      <c r="H48" s="12" t="s">
        <v>99</v>
      </c>
      <c r="I48" s="17">
        <v>42137</v>
      </c>
      <c r="J48" s="17">
        <v>42005</v>
      </c>
      <c r="K48" s="12" t="s">
        <v>211</v>
      </c>
      <c r="L48" s="17">
        <v>44927</v>
      </c>
      <c r="M48" s="12" t="s">
        <v>117</v>
      </c>
      <c r="N48" s="20" t="s">
        <v>113</v>
      </c>
      <c r="O48" s="13" t="s">
        <v>45</v>
      </c>
      <c r="P48" s="12" t="s">
        <v>157</v>
      </c>
      <c r="Q48" s="15" t="s">
        <v>15</v>
      </c>
      <c r="R48" s="12" t="s">
        <v>8</v>
      </c>
      <c r="S48" s="12" t="s">
        <v>105</v>
      </c>
      <c r="T48" s="12"/>
      <c r="U48" s="13">
        <v>17704</v>
      </c>
      <c r="V48" s="13" t="s">
        <v>42</v>
      </c>
      <c r="W48" s="13" t="s">
        <v>42</v>
      </c>
      <c r="X48" s="13" t="s">
        <v>42</v>
      </c>
      <c r="Y48" s="13">
        <v>36365</v>
      </c>
      <c r="Z48" s="13">
        <v>53054</v>
      </c>
      <c r="AA48" s="13">
        <v>44371</v>
      </c>
      <c r="AB48" s="13">
        <v>42279</v>
      </c>
      <c r="AC48" s="13">
        <v>51360</v>
      </c>
      <c r="AD48" s="43">
        <v>68009</v>
      </c>
      <c r="AE48" s="101">
        <v>58110</v>
      </c>
      <c r="AF48" s="101">
        <v>62500</v>
      </c>
      <c r="AG48" s="101"/>
      <c r="AH48" s="101"/>
      <c r="AI48" s="101"/>
    </row>
    <row r="49" spans="1:35" s="8" customFormat="1" ht="186.75" hidden="1" customHeight="1" x14ac:dyDescent="0.2">
      <c r="A49" s="92" t="s">
        <v>164</v>
      </c>
      <c r="B49" s="12">
        <v>25</v>
      </c>
      <c r="C49" s="15" t="s">
        <v>75</v>
      </c>
      <c r="D49" s="12" t="s">
        <v>26</v>
      </c>
      <c r="E49" s="113"/>
      <c r="F49" s="85" t="s">
        <v>181</v>
      </c>
      <c r="G49" s="83"/>
      <c r="H49" s="12" t="s">
        <v>100</v>
      </c>
      <c r="I49" s="17">
        <v>42927</v>
      </c>
      <c r="J49" s="17">
        <v>42736</v>
      </c>
      <c r="K49" s="12" t="s">
        <v>148</v>
      </c>
      <c r="L49" s="17">
        <v>43679</v>
      </c>
      <c r="M49" s="12" t="s">
        <v>117</v>
      </c>
      <c r="N49" s="20" t="s">
        <v>123</v>
      </c>
      <c r="O49" s="13" t="s">
        <v>45</v>
      </c>
      <c r="P49" s="12"/>
      <c r="Q49" s="15" t="s">
        <v>15</v>
      </c>
      <c r="R49" s="12" t="s">
        <v>8</v>
      </c>
      <c r="S49" s="12" t="s">
        <v>105</v>
      </c>
      <c r="T49" s="12" t="s">
        <v>41</v>
      </c>
      <c r="U49" s="13" t="s">
        <v>42</v>
      </c>
      <c r="V49" s="13" t="s">
        <v>42</v>
      </c>
      <c r="W49" s="13" t="s">
        <v>42</v>
      </c>
      <c r="X49" s="13" t="s">
        <v>42</v>
      </c>
      <c r="Y49" s="13" t="s">
        <v>42</v>
      </c>
      <c r="Z49" s="13" t="s">
        <v>42</v>
      </c>
      <c r="AA49" s="13">
        <v>0</v>
      </c>
      <c r="AB49" s="13">
        <v>0</v>
      </c>
      <c r="AC49" s="13">
        <v>0</v>
      </c>
      <c r="AD49" s="43" t="s">
        <v>42</v>
      </c>
      <c r="AE49" s="101"/>
      <c r="AF49" s="101" t="s">
        <v>42</v>
      </c>
      <c r="AG49" s="101" t="s">
        <v>42</v>
      </c>
      <c r="AH49" s="101" t="s">
        <v>42</v>
      </c>
      <c r="AI49" s="101" t="s">
        <v>42</v>
      </c>
    </row>
    <row r="50" spans="1:35" s="8" customFormat="1" ht="244.5" hidden="1" customHeight="1" x14ac:dyDescent="0.2">
      <c r="A50" s="92" t="s">
        <v>164</v>
      </c>
      <c r="B50" s="12">
        <v>26</v>
      </c>
      <c r="C50" s="15" t="s">
        <v>128</v>
      </c>
      <c r="D50" s="12" t="s">
        <v>26</v>
      </c>
      <c r="E50" s="113"/>
      <c r="F50" s="85" t="s">
        <v>32</v>
      </c>
      <c r="G50" s="83"/>
      <c r="H50" s="12" t="s">
        <v>149</v>
      </c>
      <c r="I50" s="17">
        <v>42927</v>
      </c>
      <c r="J50" s="17">
        <v>42736</v>
      </c>
      <c r="K50" s="12" t="s">
        <v>150</v>
      </c>
      <c r="L50" s="17" t="s">
        <v>87</v>
      </c>
      <c r="M50" s="12" t="s">
        <v>108</v>
      </c>
      <c r="N50" s="20" t="s">
        <v>114</v>
      </c>
      <c r="O50" s="13" t="s">
        <v>45</v>
      </c>
      <c r="P50" s="12"/>
      <c r="Q50" s="15" t="s">
        <v>15</v>
      </c>
      <c r="R50" s="12" t="s">
        <v>8</v>
      </c>
      <c r="S50" s="12" t="s">
        <v>105</v>
      </c>
      <c r="T50" s="12" t="s">
        <v>41</v>
      </c>
      <c r="U50" s="13" t="s">
        <v>42</v>
      </c>
      <c r="V50" s="13" t="s">
        <v>42</v>
      </c>
      <c r="W50" s="13" t="s">
        <v>42</v>
      </c>
      <c r="X50" s="13" t="s">
        <v>42</v>
      </c>
      <c r="Y50" s="13" t="s">
        <v>42</v>
      </c>
      <c r="Z50" s="13" t="s">
        <v>42</v>
      </c>
      <c r="AA50" s="13">
        <v>0</v>
      </c>
      <c r="AB50" s="13">
        <v>0</v>
      </c>
      <c r="AC50" s="13">
        <v>0</v>
      </c>
      <c r="AD50" s="43">
        <v>0</v>
      </c>
      <c r="AE50" s="101"/>
      <c r="AF50" s="101">
        <v>0</v>
      </c>
      <c r="AG50" s="101">
        <v>0</v>
      </c>
      <c r="AH50" s="101">
        <v>0</v>
      </c>
      <c r="AI50" s="101">
        <v>0</v>
      </c>
    </row>
    <row r="51" spans="1:35" s="8" customFormat="1" ht="48" customHeight="1" x14ac:dyDescent="0.2">
      <c r="A51" s="92"/>
      <c r="B51" s="12">
        <v>28</v>
      </c>
      <c r="C51" s="15"/>
      <c r="D51" s="12"/>
      <c r="E51" s="113"/>
      <c r="F51" s="85" t="s">
        <v>247</v>
      </c>
      <c r="G51" s="83" t="s">
        <v>234</v>
      </c>
      <c r="H51" s="12"/>
      <c r="I51" s="17"/>
      <c r="J51" s="17"/>
      <c r="K51" s="12"/>
      <c r="L51" s="17"/>
      <c r="M51" s="12"/>
      <c r="N51" s="20"/>
      <c r="O51" s="13"/>
      <c r="P51" s="12"/>
      <c r="Q51" s="15"/>
      <c r="R51" s="12"/>
      <c r="S51" s="12"/>
      <c r="T51" s="12"/>
      <c r="U51" s="13"/>
      <c r="V51" s="13"/>
      <c r="W51" s="13"/>
      <c r="X51" s="13"/>
      <c r="Y51" s="13"/>
      <c r="Z51" s="13"/>
      <c r="AA51" s="13"/>
      <c r="AB51" s="13"/>
      <c r="AC51" s="13"/>
      <c r="AD51" s="43"/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</row>
    <row r="52" spans="1:35" s="8" customFormat="1" ht="213.75" customHeight="1" x14ac:dyDescent="0.2">
      <c r="A52" s="92" t="s">
        <v>164</v>
      </c>
      <c r="B52" s="12">
        <v>29</v>
      </c>
      <c r="C52" s="15" t="s">
        <v>129</v>
      </c>
      <c r="D52" s="12" t="s">
        <v>26</v>
      </c>
      <c r="E52" s="113"/>
      <c r="F52" s="85" t="s">
        <v>248</v>
      </c>
      <c r="G52" s="83" t="s">
        <v>249</v>
      </c>
      <c r="H52" s="12" t="s">
        <v>101</v>
      </c>
      <c r="I52" s="17">
        <v>43258</v>
      </c>
      <c r="J52" s="17">
        <v>43101</v>
      </c>
      <c r="K52" s="12" t="s">
        <v>201</v>
      </c>
      <c r="L52" s="17" t="s">
        <v>144</v>
      </c>
      <c r="M52" s="12" t="s">
        <v>117</v>
      </c>
      <c r="N52" s="20" t="s">
        <v>115</v>
      </c>
      <c r="O52" s="13" t="s">
        <v>45</v>
      </c>
      <c r="P52" s="12" t="s">
        <v>145</v>
      </c>
      <c r="Q52" s="15" t="s">
        <v>16</v>
      </c>
      <c r="R52" s="12" t="s">
        <v>9</v>
      </c>
      <c r="S52" s="12" t="s">
        <v>105</v>
      </c>
      <c r="T52" s="23" t="s">
        <v>125</v>
      </c>
      <c r="U52" s="13" t="s">
        <v>42</v>
      </c>
      <c r="V52" s="13" t="s">
        <v>42</v>
      </c>
      <c r="W52" s="13" t="s">
        <v>42</v>
      </c>
      <c r="X52" s="13" t="s">
        <v>42</v>
      </c>
      <c r="Y52" s="13" t="s">
        <v>42</v>
      </c>
      <c r="Z52" s="13" t="s">
        <v>42</v>
      </c>
      <c r="AA52" s="13" t="s">
        <v>42</v>
      </c>
      <c r="AB52" s="13" t="s">
        <v>35</v>
      </c>
      <c r="AC52" s="13">
        <v>66225</v>
      </c>
      <c r="AD52" s="43">
        <v>162943</v>
      </c>
      <c r="AE52" s="101">
        <v>209566</v>
      </c>
      <c r="AF52" s="101">
        <v>157000</v>
      </c>
      <c r="AG52" s="101">
        <v>98000</v>
      </c>
      <c r="AH52" s="101">
        <v>98000</v>
      </c>
      <c r="AI52" s="101">
        <v>98000</v>
      </c>
    </row>
    <row r="53" spans="1:35" s="8" customFormat="1" ht="213" customHeight="1" x14ac:dyDescent="0.2">
      <c r="A53" s="92" t="s">
        <v>164</v>
      </c>
      <c r="B53" s="12">
        <v>30</v>
      </c>
      <c r="C53" s="15" t="s">
        <v>130</v>
      </c>
      <c r="D53" s="12" t="s">
        <v>26</v>
      </c>
      <c r="E53" s="113"/>
      <c r="F53" s="85" t="s">
        <v>250</v>
      </c>
      <c r="G53" s="83" t="s">
        <v>251</v>
      </c>
      <c r="H53" s="12" t="s">
        <v>102</v>
      </c>
      <c r="I53" s="17">
        <v>43650</v>
      </c>
      <c r="J53" s="17">
        <v>43466</v>
      </c>
      <c r="K53" s="12" t="s">
        <v>201</v>
      </c>
      <c r="L53" s="17" t="s">
        <v>144</v>
      </c>
      <c r="M53" s="12" t="s">
        <v>117</v>
      </c>
      <c r="N53" s="20" t="s">
        <v>115</v>
      </c>
      <c r="O53" s="13" t="s">
        <v>45</v>
      </c>
      <c r="P53" s="12" t="s">
        <v>146</v>
      </c>
      <c r="Q53" s="15" t="s">
        <v>16</v>
      </c>
      <c r="R53" s="12" t="s">
        <v>9</v>
      </c>
      <c r="S53" s="12" t="s">
        <v>105</v>
      </c>
      <c r="T53" s="23" t="s">
        <v>125</v>
      </c>
      <c r="U53" s="13" t="s">
        <v>42</v>
      </c>
      <c r="V53" s="13" t="s">
        <v>42</v>
      </c>
      <c r="W53" s="13" t="s">
        <v>42</v>
      </c>
      <c r="X53" s="13" t="s">
        <v>42</v>
      </c>
      <c r="Y53" s="13" t="s">
        <v>42</v>
      </c>
      <c r="Z53" s="13" t="s">
        <v>42</v>
      </c>
      <c r="AA53" s="13" t="s">
        <v>42</v>
      </c>
      <c r="AB53" s="13" t="s">
        <v>42</v>
      </c>
      <c r="AC53" s="13" t="s">
        <v>35</v>
      </c>
      <c r="AD53" s="43">
        <v>0</v>
      </c>
      <c r="AE53" s="101">
        <v>2621</v>
      </c>
      <c r="AF53" s="101">
        <v>2661</v>
      </c>
      <c r="AG53" s="101">
        <v>2661</v>
      </c>
      <c r="AH53" s="101">
        <v>2661</v>
      </c>
      <c r="AI53" s="101">
        <v>2661</v>
      </c>
    </row>
    <row r="54" spans="1:35" s="8" customFormat="1" ht="195" hidden="1" customHeight="1" x14ac:dyDescent="0.2">
      <c r="A54" s="92" t="s">
        <v>164</v>
      </c>
      <c r="B54" s="12">
        <v>29</v>
      </c>
      <c r="C54" s="15" t="s">
        <v>152</v>
      </c>
      <c r="D54" s="12" t="s">
        <v>26</v>
      </c>
      <c r="E54" s="113"/>
      <c r="F54" s="85" t="s">
        <v>250</v>
      </c>
      <c r="G54" s="83" t="s">
        <v>204</v>
      </c>
      <c r="H54" s="12" t="s">
        <v>153</v>
      </c>
      <c r="I54" s="17">
        <v>44165</v>
      </c>
      <c r="J54" s="17">
        <v>44197</v>
      </c>
      <c r="K54" s="12" t="s">
        <v>163</v>
      </c>
      <c r="L54" s="17">
        <v>46753</v>
      </c>
      <c r="M54" s="12" t="s">
        <v>154</v>
      </c>
      <c r="N54" s="20" t="s">
        <v>199</v>
      </c>
      <c r="O54" s="13" t="s">
        <v>45</v>
      </c>
      <c r="P54" s="12"/>
      <c r="Q54" s="15" t="s">
        <v>155</v>
      </c>
      <c r="R54" s="12" t="s">
        <v>156</v>
      </c>
      <c r="S54" s="12" t="s">
        <v>105</v>
      </c>
      <c r="T54" s="23"/>
      <c r="U54" s="13" t="s">
        <v>42</v>
      </c>
      <c r="V54" s="13" t="s">
        <v>42</v>
      </c>
      <c r="W54" s="13" t="s">
        <v>42</v>
      </c>
      <c r="X54" s="13" t="s">
        <v>42</v>
      </c>
      <c r="Y54" s="13" t="s">
        <v>42</v>
      </c>
      <c r="Z54" s="13" t="s">
        <v>42</v>
      </c>
      <c r="AA54" s="13" t="s">
        <v>42</v>
      </c>
      <c r="AB54" s="13" t="s">
        <v>42</v>
      </c>
      <c r="AC54" s="13" t="s">
        <v>42</v>
      </c>
      <c r="AD54" s="43" t="s">
        <v>42</v>
      </c>
      <c r="AE54" s="101"/>
      <c r="AF54" s="101">
        <v>0</v>
      </c>
      <c r="AG54" s="101">
        <v>0</v>
      </c>
      <c r="AH54" s="101">
        <v>0</v>
      </c>
      <c r="AI54" s="101">
        <v>0</v>
      </c>
    </row>
    <row r="55" spans="1:35" s="8" customFormat="1" ht="112.5" hidden="1" customHeight="1" x14ac:dyDescent="0.2">
      <c r="A55" s="92" t="s">
        <v>165</v>
      </c>
      <c r="B55" s="12">
        <v>30</v>
      </c>
      <c r="C55" s="38" t="s">
        <v>65</v>
      </c>
      <c r="D55" s="39" t="s">
        <v>26</v>
      </c>
      <c r="E55" s="113"/>
      <c r="F55" s="85" t="s">
        <v>151</v>
      </c>
      <c r="G55" s="83" t="s">
        <v>205</v>
      </c>
      <c r="H55" s="12" t="s">
        <v>84</v>
      </c>
      <c r="I55" s="17">
        <v>42734</v>
      </c>
      <c r="J55" s="17">
        <v>42736</v>
      </c>
      <c r="K55" s="12" t="s">
        <v>89</v>
      </c>
      <c r="L55" s="17">
        <v>43466</v>
      </c>
      <c r="M55" s="12" t="s">
        <v>117</v>
      </c>
      <c r="N55" s="16" t="s">
        <v>120</v>
      </c>
      <c r="O55" s="13" t="s">
        <v>45</v>
      </c>
      <c r="P55" s="12" t="s">
        <v>162</v>
      </c>
      <c r="Q55" s="15" t="s">
        <v>15</v>
      </c>
      <c r="R55" s="12" t="s">
        <v>8</v>
      </c>
      <c r="S55" s="12" t="s">
        <v>105</v>
      </c>
      <c r="T55" s="12"/>
      <c r="U55" s="13" t="s">
        <v>42</v>
      </c>
      <c r="V55" s="13" t="s">
        <v>42</v>
      </c>
      <c r="W55" s="13" t="s">
        <v>42</v>
      </c>
      <c r="X55" s="13" t="s">
        <v>42</v>
      </c>
      <c r="Y55" s="13" t="s">
        <v>42</v>
      </c>
      <c r="Z55" s="13" t="s">
        <v>42</v>
      </c>
      <c r="AA55" s="13">
        <v>2415</v>
      </c>
      <c r="AB55" s="13">
        <v>1577</v>
      </c>
      <c r="AC55" s="13" t="s">
        <v>42</v>
      </c>
      <c r="AD55" s="13" t="s">
        <v>42</v>
      </c>
      <c r="AE55" s="101"/>
      <c r="AF55" s="101" t="s">
        <v>42</v>
      </c>
      <c r="AG55" s="101" t="s">
        <v>42</v>
      </c>
      <c r="AH55" s="101" t="s">
        <v>42</v>
      </c>
      <c r="AI55" s="101" t="s">
        <v>42</v>
      </c>
    </row>
    <row r="56" spans="1:35" s="8" customFormat="1" ht="87.75" hidden="1" customHeight="1" x14ac:dyDescent="0.2">
      <c r="A56" s="92" t="s">
        <v>165</v>
      </c>
      <c r="B56" s="15" t="s">
        <v>224</v>
      </c>
      <c r="C56" s="38" t="s">
        <v>68</v>
      </c>
      <c r="D56" s="39" t="s">
        <v>26</v>
      </c>
      <c r="E56" s="113"/>
      <c r="F56" s="85" t="s">
        <v>27</v>
      </c>
      <c r="G56" s="83" t="s">
        <v>205</v>
      </c>
      <c r="H56" s="12" t="s">
        <v>90</v>
      </c>
      <c r="I56" s="17">
        <v>42497</v>
      </c>
      <c r="J56" s="17">
        <v>42370</v>
      </c>
      <c r="K56" s="12" t="s">
        <v>89</v>
      </c>
      <c r="L56" s="17">
        <v>43466</v>
      </c>
      <c r="M56" s="12" t="s">
        <v>116</v>
      </c>
      <c r="N56" s="22" t="s">
        <v>106</v>
      </c>
      <c r="O56" s="13" t="s">
        <v>49</v>
      </c>
      <c r="P56" s="12" t="s">
        <v>159</v>
      </c>
      <c r="Q56" s="15">
        <v>7</v>
      </c>
      <c r="R56" s="12" t="s">
        <v>4</v>
      </c>
      <c r="S56" s="12" t="s">
        <v>105</v>
      </c>
      <c r="T56" s="12"/>
      <c r="U56" s="13" t="s">
        <v>42</v>
      </c>
      <c r="V56" s="13" t="s">
        <v>42</v>
      </c>
      <c r="W56" s="13" t="s">
        <v>42</v>
      </c>
      <c r="X56" s="13" t="s">
        <v>42</v>
      </c>
      <c r="Y56" s="13" t="s">
        <v>42</v>
      </c>
      <c r="Z56" s="13">
        <v>1288</v>
      </c>
      <c r="AA56" s="13">
        <v>227</v>
      </c>
      <c r="AB56" s="13">
        <v>266</v>
      </c>
      <c r="AC56" s="13" t="s">
        <v>42</v>
      </c>
      <c r="AD56" s="13" t="s">
        <v>42</v>
      </c>
      <c r="AE56" s="101"/>
      <c r="AF56" s="101" t="s">
        <v>42</v>
      </c>
      <c r="AG56" s="101" t="s">
        <v>42</v>
      </c>
      <c r="AH56" s="101" t="s">
        <v>42</v>
      </c>
      <c r="AI56" s="101" t="s">
        <v>42</v>
      </c>
    </row>
    <row r="57" spans="1:35" s="8" customFormat="1" ht="132" hidden="1" customHeight="1" x14ac:dyDescent="0.2">
      <c r="A57" s="92" t="s">
        <v>165</v>
      </c>
      <c r="B57" s="12">
        <v>32</v>
      </c>
      <c r="C57" s="38" t="s">
        <v>70</v>
      </c>
      <c r="D57" s="39" t="s">
        <v>26</v>
      </c>
      <c r="E57" s="113"/>
      <c r="F57" s="85" t="s">
        <v>28</v>
      </c>
      <c r="G57" s="83" t="s">
        <v>206</v>
      </c>
      <c r="H57" s="16" t="s">
        <v>86</v>
      </c>
      <c r="I57" s="17">
        <v>43080</v>
      </c>
      <c r="J57" s="17">
        <v>43101</v>
      </c>
      <c r="K57" s="12" t="s">
        <v>91</v>
      </c>
      <c r="L57" s="17">
        <v>43466</v>
      </c>
      <c r="M57" s="12" t="s">
        <v>116</v>
      </c>
      <c r="N57" s="22" t="s">
        <v>106</v>
      </c>
      <c r="O57" s="13" t="s">
        <v>45</v>
      </c>
      <c r="P57" s="16"/>
      <c r="Q57" s="21" t="s">
        <v>48</v>
      </c>
      <c r="R57" s="12" t="s">
        <v>22</v>
      </c>
      <c r="S57" s="12" t="s">
        <v>105</v>
      </c>
      <c r="T57" s="16"/>
      <c r="U57" s="13" t="s">
        <v>42</v>
      </c>
      <c r="V57" s="13" t="s">
        <v>42</v>
      </c>
      <c r="W57" s="13" t="s">
        <v>42</v>
      </c>
      <c r="X57" s="13" t="s">
        <v>42</v>
      </c>
      <c r="Y57" s="24" t="s">
        <v>42</v>
      </c>
      <c r="Z57" s="24" t="s">
        <v>42</v>
      </c>
      <c r="AA57" s="25" t="s">
        <v>42</v>
      </c>
      <c r="AB57" s="25">
        <v>242958</v>
      </c>
      <c r="AC57" s="25" t="s">
        <v>42</v>
      </c>
      <c r="AD57" s="25" t="s">
        <v>42</v>
      </c>
      <c r="AE57" s="103"/>
      <c r="AF57" s="101" t="s">
        <v>42</v>
      </c>
      <c r="AG57" s="101" t="s">
        <v>42</v>
      </c>
      <c r="AH57" s="101" t="s">
        <v>42</v>
      </c>
      <c r="AI57" s="101" t="s">
        <v>42</v>
      </c>
    </row>
    <row r="58" spans="1:35" s="8" customFormat="1" ht="99" hidden="1" customHeight="1" x14ac:dyDescent="0.2">
      <c r="A58" s="92" t="s">
        <v>165</v>
      </c>
      <c r="B58" s="12">
        <v>33</v>
      </c>
      <c r="C58" s="38" t="s">
        <v>71</v>
      </c>
      <c r="D58" s="39" t="s">
        <v>26</v>
      </c>
      <c r="E58" s="113"/>
      <c r="F58" s="87" t="s">
        <v>33</v>
      </c>
      <c r="G58" s="83" t="s">
        <v>206</v>
      </c>
      <c r="H58" s="16" t="s">
        <v>81</v>
      </c>
      <c r="I58" s="17">
        <v>43258</v>
      </c>
      <c r="J58" s="17">
        <v>43101</v>
      </c>
      <c r="K58" s="16" t="s">
        <v>92</v>
      </c>
      <c r="L58" s="17">
        <v>43466</v>
      </c>
      <c r="M58" s="12" t="s">
        <v>116</v>
      </c>
      <c r="N58" s="22" t="s">
        <v>106</v>
      </c>
      <c r="O58" s="13" t="s">
        <v>45</v>
      </c>
      <c r="P58" s="16"/>
      <c r="Q58" s="21" t="s">
        <v>48</v>
      </c>
      <c r="R58" s="12" t="s">
        <v>22</v>
      </c>
      <c r="S58" s="12" t="s">
        <v>105</v>
      </c>
      <c r="T58" s="16" t="s">
        <v>180</v>
      </c>
      <c r="U58" s="13" t="s">
        <v>42</v>
      </c>
      <c r="V58" s="13" t="s">
        <v>42</v>
      </c>
      <c r="W58" s="13" t="s">
        <v>42</v>
      </c>
      <c r="X58" s="13" t="s">
        <v>42</v>
      </c>
      <c r="Y58" s="13" t="s">
        <v>42</v>
      </c>
      <c r="Z58" s="24" t="s">
        <v>42</v>
      </c>
      <c r="AA58" s="25" t="s">
        <v>42</v>
      </c>
      <c r="AB58" s="13">
        <v>0</v>
      </c>
      <c r="AC58" s="13" t="s">
        <v>42</v>
      </c>
      <c r="AD58" s="13" t="s">
        <v>42</v>
      </c>
      <c r="AE58" s="101"/>
      <c r="AF58" s="101" t="s">
        <v>42</v>
      </c>
      <c r="AG58" s="101" t="s">
        <v>42</v>
      </c>
      <c r="AH58" s="101" t="s">
        <v>42</v>
      </c>
      <c r="AI58" s="101" t="s">
        <v>42</v>
      </c>
    </row>
    <row r="59" spans="1:35" s="8" customFormat="1" ht="90.75" hidden="1" customHeight="1" x14ac:dyDescent="0.2">
      <c r="A59" s="92" t="s">
        <v>165</v>
      </c>
      <c r="B59" s="12">
        <v>34</v>
      </c>
      <c r="C59" s="38" t="s">
        <v>185</v>
      </c>
      <c r="D59" s="39" t="s">
        <v>26</v>
      </c>
      <c r="E59" s="113"/>
      <c r="F59" s="87" t="s">
        <v>34</v>
      </c>
      <c r="G59" s="83" t="s">
        <v>196</v>
      </c>
      <c r="H59" s="12" t="s">
        <v>167</v>
      </c>
      <c r="I59" s="17">
        <v>38198</v>
      </c>
      <c r="J59" s="17">
        <v>37987</v>
      </c>
      <c r="K59" s="12" t="s">
        <v>148</v>
      </c>
      <c r="L59" s="17">
        <v>40909</v>
      </c>
      <c r="M59" s="12" t="s">
        <v>116</v>
      </c>
      <c r="N59" s="22" t="s">
        <v>106</v>
      </c>
      <c r="O59" s="13" t="s">
        <v>45</v>
      </c>
      <c r="P59" s="12"/>
      <c r="Q59" s="21" t="s">
        <v>15</v>
      </c>
      <c r="R59" s="12" t="s">
        <v>8</v>
      </c>
      <c r="S59" s="12" t="s">
        <v>105</v>
      </c>
      <c r="T59" s="23"/>
      <c r="U59" s="41">
        <v>43408</v>
      </c>
      <c r="V59" s="13" t="s">
        <v>42</v>
      </c>
      <c r="W59" s="13" t="s">
        <v>42</v>
      </c>
      <c r="X59" s="13" t="s">
        <v>42</v>
      </c>
      <c r="Y59" s="13" t="s">
        <v>42</v>
      </c>
      <c r="Z59" s="13" t="s">
        <v>42</v>
      </c>
      <c r="AA59" s="13" t="s">
        <v>42</v>
      </c>
      <c r="AB59" s="13" t="s">
        <v>42</v>
      </c>
      <c r="AC59" s="13" t="s">
        <v>42</v>
      </c>
      <c r="AD59" s="13" t="s">
        <v>42</v>
      </c>
      <c r="AE59" s="101"/>
      <c r="AF59" s="101" t="s">
        <v>42</v>
      </c>
      <c r="AG59" s="101" t="s">
        <v>42</v>
      </c>
      <c r="AH59" s="101" t="s">
        <v>42</v>
      </c>
      <c r="AI59" s="101" t="s">
        <v>42</v>
      </c>
    </row>
    <row r="60" spans="1:35" s="8" customFormat="1" ht="72" hidden="1" customHeight="1" x14ac:dyDescent="0.2">
      <c r="A60" s="92" t="s">
        <v>165</v>
      </c>
      <c r="B60" s="12">
        <v>35</v>
      </c>
      <c r="C60" s="38" t="s">
        <v>186</v>
      </c>
      <c r="D60" s="39" t="s">
        <v>26</v>
      </c>
      <c r="E60" s="113"/>
      <c r="F60" s="87" t="s">
        <v>166</v>
      </c>
      <c r="G60" s="83" t="s">
        <v>207</v>
      </c>
      <c r="H60" s="12" t="s">
        <v>168</v>
      </c>
      <c r="I60" s="17">
        <v>39649</v>
      </c>
      <c r="J60" s="17">
        <v>39448</v>
      </c>
      <c r="K60" s="12" t="s">
        <v>148</v>
      </c>
      <c r="L60" s="17" t="s">
        <v>210</v>
      </c>
      <c r="M60" s="12" t="s">
        <v>116</v>
      </c>
      <c r="N60" s="22" t="s">
        <v>106</v>
      </c>
      <c r="O60" s="13" t="s">
        <v>45</v>
      </c>
      <c r="P60" s="12"/>
      <c r="Q60" s="15" t="s">
        <v>170</v>
      </c>
      <c r="R60" s="12" t="s">
        <v>156</v>
      </c>
      <c r="S60" s="12" t="s">
        <v>174</v>
      </c>
      <c r="T60" s="23"/>
      <c r="U60" s="41">
        <v>39</v>
      </c>
      <c r="V60" s="41">
        <v>5</v>
      </c>
      <c r="W60" s="41">
        <v>0</v>
      </c>
      <c r="X60" s="13" t="s">
        <v>42</v>
      </c>
      <c r="Y60" s="13" t="s">
        <v>42</v>
      </c>
      <c r="Z60" s="13" t="s">
        <v>42</v>
      </c>
      <c r="AA60" s="13" t="s">
        <v>42</v>
      </c>
      <c r="AB60" s="13" t="s">
        <v>42</v>
      </c>
      <c r="AC60" s="13" t="s">
        <v>42</v>
      </c>
      <c r="AD60" s="13" t="s">
        <v>42</v>
      </c>
      <c r="AE60" s="101"/>
      <c r="AF60" s="101" t="s">
        <v>42</v>
      </c>
      <c r="AG60" s="101" t="s">
        <v>42</v>
      </c>
      <c r="AH60" s="101" t="s">
        <v>42</v>
      </c>
      <c r="AI60" s="101" t="s">
        <v>42</v>
      </c>
    </row>
    <row r="61" spans="1:35" s="8" customFormat="1" ht="176.25" hidden="1" customHeight="1" x14ac:dyDescent="0.2">
      <c r="A61" s="92" t="s">
        <v>165</v>
      </c>
      <c r="B61" s="12">
        <v>36</v>
      </c>
      <c r="C61" s="38" t="s">
        <v>187</v>
      </c>
      <c r="D61" s="39" t="s">
        <v>26</v>
      </c>
      <c r="E61" s="113"/>
      <c r="F61" s="87" t="s">
        <v>169</v>
      </c>
      <c r="G61" s="83" t="s">
        <v>203</v>
      </c>
      <c r="H61" s="42" t="s">
        <v>198</v>
      </c>
      <c r="I61" s="17">
        <v>42005</v>
      </c>
      <c r="J61" s="17">
        <v>42005</v>
      </c>
      <c r="K61" s="12" t="s">
        <v>209</v>
      </c>
      <c r="L61" s="17">
        <v>42370</v>
      </c>
      <c r="M61" s="12" t="s">
        <v>117</v>
      </c>
      <c r="N61" s="16" t="s">
        <v>179</v>
      </c>
      <c r="O61" s="13" t="s">
        <v>45</v>
      </c>
      <c r="P61" s="17"/>
      <c r="Q61" s="15" t="s">
        <v>23</v>
      </c>
      <c r="R61" s="12" t="s">
        <v>12</v>
      </c>
      <c r="S61" s="12" t="s">
        <v>105</v>
      </c>
      <c r="T61" s="23"/>
      <c r="U61" s="13" t="s">
        <v>42</v>
      </c>
      <c r="V61" s="13" t="s">
        <v>42</v>
      </c>
      <c r="W61" s="13" t="s">
        <v>42</v>
      </c>
      <c r="X61" s="13" t="s">
        <v>42</v>
      </c>
      <c r="Y61" s="13">
        <v>0</v>
      </c>
      <c r="Z61" s="13" t="s">
        <v>42</v>
      </c>
      <c r="AA61" s="13" t="s">
        <v>42</v>
      </c>
      <c r="AB61" s="13" t="s">
        <v>42</v>
      </c>
      <c r="AC61" s="13" t="s">
        <v>42</v>
      </c>
      <c r="AD61" s="13" t="s">
        <v>42</v>
      </c>
      <c r="AE61" s="101"/>
      <c r="AF61" s="101" t="s">
        <v>42</v>
      </c>
      <c r="AG61" s="101" t="s">
        <v>42</v>
      </c>
      <c r="AH61" s="101" t="s">
        <v>42</v>
      </c>
      <c r="AI61" s="101" t="s">
        <v>42</v>
      </c>
    </row>
    <row r="62" spans="1:35" s="8" customFormat="1" ht="108.75" hidden="1" customHeight="1" x14ac:dyDescent="0.2">
      <c r="A62" s="92" t="s">
        <v>165</v>
      </c>
      <c r="B62" s="12">
        <v>37</v>
      </c>
      <c r="C62" s="38" t="s">
        <v>188</v>
      </c>
      <c r="D62" s="39" t="s">
        <v>26</v>
      </c>
      <c r="E62" s="113"/>
      <c r="F62" s="87" t="s">
        <v>175</v>
      </c>
      <c r="G62" s="83" t="s">
        <v>208</v>
      </c>
      <c r="H62" s="40" t="s">
        <v>177</v>
      </c>
      <c r="I62" s="17">
        <v>42707</v>
      </c>
      <c r="J62" s="17">
        <v>42736</v>
      </c>
      <c r="K62" s="12" t="s">
        <v>138</v>
      </c>
      <c r="L62" s="17">
        <v>43101</v>
      </c>
      <c r="M62" s="12" t="s">
        <v>178</v>
      </c>
      <c r="N62" s="22" t="s">
        <v>106</v>
      </c>
      <c r="O62" s="13" t="s">
        <v>45</v>
      </c>
      <c r="P62" s="12"/>
      <c r="Q62" s="15" t="s">
        <v>23</v>
      </c>
      <c r="R62" s="12" t="s">
        <v>12</v>
      </c>
      <c r="S62" s="12" t="s">
        <v>105</v>
      </c>
      <c r="T62" s="23"/>
      <c r="U62" s="13" t="s">
        <v>42</v>
      </c>
      <c r="V62" s="13" t="s">
        <v>42</v>
      </c>
      <c r="W62" s="13" t="s">
        <v>42</v>
      </c>
      <c r="X62" s="13" t="s">
        <v>42</v>
      </c>
      <c r="Y62" s="13" t="s">
        <v>42</v>
      </c>
      <c r="Z62" s="13" t="s">
        <v>42</v>
      </c>
      <c r="AA62" s="13">
        <v>0</v>
      </c>
      <c r="AB62" s="13" t="s">
        <v>42</v>
      </c>
      <c r="AC62" s="13" t="s">
        <v>42</v>
      </c>
      <c r="AD62" s="13" t="s">
        <v>42</v>
      </c>
      <c r="AE62" s="101"/>
      <c r="AF62" s="101" t="s">
        <v>42</v>
      </c>
      <c r="AG62" s="101" t="s">
        <v>42</v>
      </c>
      <c r="AH62" s="101" t="s">
        <v>42</v>
      </c>
      <c r="AI62" s="101" t="s">
        <v>42</v>
      </c>
    </row>
    <row r="63" spans="1:35" s="8" customFormat="1" ht="97.5" hidden="1" customHeight="1" x14ac:dyDescent="0.2">
      <c r="A63" s="92" t="s">
        <v>165</v>
      </c>
      <c r="B63" s="12">
        <v>38</v>
      </c>
      <c r="C63" s="38" t="s">
        <v>189</v>
      </c>
      <c r="D63" s="39" t="s">
        <v>26</v>
      </c>
      <c r="E63" s="113"/>
      <c r="F63" s="85" t="s">
        <v>176</v>
      </c>
      <c r="G63" s="83" t="s">
        <v>82</v>
      </c>
      <c r="H63" s="12" t="s">
        <v>183</v>
      </c>
      <c r="I63" s="17">
        <v>39045</v>
      </c>
      <c r="J63" s="17">
        <v>39083</v>
      </c>
      <c r="K63" s="12" t="s">
        <v>148</v>
      </c>
      <c r="L63" s="17">
        <v>40909</v>
      </c>
      <c r="M63" s="12" t="s">
        <v>117</v>
      </c>
      <c r="N63" s="20" t="s">
        <v>123</v>
      </c>
      <c r="O63" s="13" t="s">
        <v>45</v>
      </c>
      <c r="P63" s="12"/>
      <c r="Q63" s="15" t="s">
        <v>15</v>
      </c>
      <c r="R63" s="12" t="s">
        <v>8</v>
      </c>
      <c r="S63" s="12" t="s">
        <v>105</v>
      </c>
      <c r="T63" s="12"/>
      <c r="U63" s="12">
        <v>9229</v>
      </c>
      <c r="V63" s="13" t="s">
        <v>42</v>
      </c>
      <c r="W63" s="13" t="s">
        <v>42</v>
      </c>
      <c r="X63" s="13" t="s">
        <v>42</v>
      </c>
      <c r="Y63" s="13" t="s">
        <v>42</v>
      </c>
      <c r="Z63" s="13" t="s">
        <v>42</v>
      </c>
      <c r="AA63" s="13" t="s">
        <v>42</v>
      </c>
      <c r="AB63" s="13" t="s">
        <v>42</v>
      </c>
      <c r="AC63" s="13" t="s">
        <v>42</v>
      </c>
      <c r="AD63" s="13" t="s">
        <v>42</v>
      </c>
      <c r="AE63" s="101"/>
      <c r="AF63" s="101" t="s">
        <v>42</v>
      </c>
      <c r="AG63" s="101" t="s">
        <v>42</v>
      </c>
      <c r="AH63" s="101" t="s">
        <v>42</v>
      </c>
      <c r="AI63" s="101" t="s">
        <v>42</v>
      </c>
    </row>
    <row r="64" spans="1:35" s="8" customFormat="1" ht="96.75" hidden="1" customHeight="1" x14ac:dyDescent="0.2">
      <c r="A64" s="92" t="s">
        <v>165</v>
      </c>
      <c r="B64" s="12">
        <v>39</v>
      </c>
      <c r="C64" s="38" t="s">
        <v>190</v>
      </c>
      <c r="D64" s="39" t="s">
        <v>26</v>
      </c>
      <c r="E64" s="113"/>
      <c r="F64" s="85" t="s">
        <v>182</v>
      </c>
      <c r="G64" s="83" t="s">
        <v>197</v>
      </c>
      <c r="H64" s="12" t="s">
        <v>184</v>
      </c>
      <c r="I64" s="17">
        <v>40319</v>
      </c>
      <c r="J64" s="17">
        <v>40179</v>
      </c>
      <c r="K64" s="12" t="s">
        <v>148</v>
      </c>
      <c r="L64" s="17">
        <v>41275</v>
      </c>
      <c r="M64" s="12" t="s">
        <v>117</v>
      </c>
      <c r="N64" s="20" t="s">
        <v>123</v>
      </c>
      <c r="O64" s="13" t="s">
        <v>45</v>
      </c>
      <c r="P64" s="12"/>
      <c r="Q64" s="15" t="s">
        <v>25</v>
      </c>
      <c r="R64" s="12" t="s">
        <v>13</v>
      </c>
      <c r="S64" s="12" t="s">
        <v>105</v>
      </c>
      <c r="T64" s="12"/>
      <c r="U64" s="12">
        <v>2132</v>
      </c>
      <c r="V64" s="13">
        <v>483</v>
      </c>
      <c r="W64" s="13" t="s">
        <v>42</v>
      </c>
      <c r="X64" s="13" t="s">
        <v>42</v>
      </c>
      <c r="Y64" s="13" t="s">
        <v>42</v>
      </c>
      <c r="Z64" s="13" t="s">
        <v>42</v>
      </c>
      <c r="AA64" s="13" t="s">
        <v>42</v>
      </c>
      <c r="AB64" s="13" t="s">
        <v>42</v>
      </c>
      <c r="AC64" s="13" t="s">
        <v>42</v>
      </c>
      <c r="AD64" s="13" t="s">
        <v>42</v>
      </c>
      <c r="AE64" s="101"/>
      <c r="AF64" s="101" t="s">
        <v>42</v>
      </c>
      <c r="AG64" s="101" t="s">
        <v>42</v>
      </c>
      <c r="AH64" s="101" t="s">
        <v>42</v>
      </c>
      <c r="AI64" s="101" t="s">
        <v>42</v>
      </c>
    </row>
    <row r="65" spans="1:35" s="8" customFormat="1" ht="198" customHeight="1" x14ac:dyDescent="0.2">
      <c r="A65" s="98"/>
      <c r="B65" s="12">
        <v>31</v>
      </c>
      <c r="C65" s="38"/>
      <c r="D65" s="39"/>
      <c r="E65" s="113"/>
      <c r="F65" s="85" t="s">
        <v>252</v>
      </c>
      <c r="G65" s="94" t="s">
        <v>253</v>
      </c>
      <c r="H65" s="12"/>
      <c r="I65" s="17"/>
      <c r="J65" s="17"/>
      <c r="K65" s="12"/>
      <c r="L65" s="17"/>
      <c r="M65" s="12"/>
      <c r="N65" s="20"/>
      <c r="O65" s="13"/>
      <c r="P65" s="12"/>
      <c r="Q65" s="15"/>
      <c r="R65" s="12"/>
      <c r="S65" s="12"/>
      <c r="T65" s="12"/>
      <c r="U65" s="12"/>
      <c r="V65" s="13"/>
      <c r="W65" s="13"/>
      <c r="X65" s="13"/>
      <c r="Y65" s="13"/>
      <c r="Z65" s="13"/>
      <c r="AA65" s="13"/>
      <c r="AB65" s="13"/>
      <c r="AC65" s="13"/>
      <c r="AD65" s="13"/>
      <c r="AE65" s="105">
        <v>0</v>
      </c>
      <c r="AF65" s="105">
        <v>0</v>
      </c>
      <c r="AG65" s="105">
        <v>0</v>
      </c>
      <c r="AH65" s="105">
        <v>0</v>
      </c>
      <c r="AI65" s="105">
        <v>0</v>
      </c>
    </row>
    <row r="66" spans="1:35" ht="163.5" customHeight="1" x14ac:dyDescent="0.25">
      <c r="B66" s="109">
        <v>32</v>
      </c>
      <c r="C66" s="93"/>
      <c r="D66" s="93"/>
      <c r="E66" s="113"/>
      <c r="F66" s="85" t="s">
        <v>266</v>
      </c>
      <c r="G66" s="94" t="s">
        <v>265</v>
      </c>
      <c r="H66" s="95"/>
      <c r="I66" s="95"/>
      <c r="J66" s="95"/>
      <c r="K66" s="95"/>
      <c r="L66" s="95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7"/>
      <c r="Y66" s="97"/>
      <c r="Z66" s="97"/>
      <c r="AA66" s="97"/>
      <c r="AB66" s="97"/>
      <c r="AC66" s="97"/>
      <c r="AD66" s="97"/>
      <c r="AE66" s="105">
        <v>229075</v>
      </c>
      <c r="AF66" s="105">
        <v>229075</v>
      </c>
      <c r="AG66" s="105">
        <v>229075</v>
      </c>
      <c r="AH66" s="105">
        <v>229075</v>
      </c>
      <c r="AI66" s="105">
        <v>229075</v>
      </c>
    </row>
    <row r="67" spans="1:35" x14ac:dyDescent="0.25">
      <c r="AF67" s="75"/>
      <c r="AG67" s="75"/>
      <c r="AH67" s="75"/>
      <c r="AI67" s="75"/>
    </row>
  </sheetData>
  <autoFilter ref="B11:AI64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11">
    <mergeCell ref="X4:AI4"/>
    <mergeCell ref="E4:L4"/>
    <mergeCell ref="M4:R4"/>
    <mergeCell ref="E21:E32"/>
    <mergeCell ref="E33:E42"/>
    <mergeCell ref="E43:E44"/>
    <mergeCell ref="E46:E66"/>
    <mergeCell ref="X6:AC6"/>
    <mergeCell ref="B8:AI8"/>
    <mergeCell ref="AF6:AI6"/>
    <mergeCell ref="E14:E20"/>
  </mergeCells>
  <pageMargins left="0.59055118110236227" right="0" top="0.15748031496062992" bottom="0" header="0.31496062992125984" footer="0.31496062992125984"/>
  <pageSetup paperSize="8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льгот</vt:lpstr>
      <vt:lpstr>'ПЕРЕЧЕНЬ льгот'!Заголовки_для_печати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Скалова Елена Александровна</cp:lastModifiedBy>
  <cp:lastPrinted>2023-10-24T12:06:29Z</cp:lastPrinted>
  <dcterms:created xsi:type="dcterms:W3CDTF">2017-10-18T19:42:12Z</dcterms:created>
  <dcterms:modified xsi:type="dcterms:W3CDTF">2023-10-27T11:13:39Z</dcterms:modified>
</cp:coreProperties>
</file>